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uszczakk\Desktop\Nauka i technika w 2014 r\Excel\"/>
    </mc:Choice>
  </mc:AlternateContent>
  <bookViews>
    <workbookView xWindow="120" yWindow="270" windowWidth="19320" windowHeight="8070"/>
  </bookViews>
  <sheets>
    <sheet name="stosowane symbole" sheetId="14" r:id="rId1"/>
    <sheet name="3" sheetId="15" r:id="rId2"/>
    <sheet name="1 (60)" sheetId="1" r:id="rId3"/>
    <sheet name="2 (61)" sheetId="2" r:id="rId4"/>
    <sheet name="3 (62)" sheetId="3" r:id="rId5"/>
    <sheet name="4 (63)" sheetId="4" r:id="rId6"/>
    <sheet name="5 (64)" sheetId="6" r:id="rId7"/>
    <sheet name="6 (65)" sheetId="7" r:id="rId8"/>
    <sheet name="7 (66)" sheetId="8" r:id="rId9"/>
    <sheet name="8 (67)" sheetId="9" r:id="rId10"/>
    <sheet name="9 (68)" sheetId="10" r:id="rId11"/>
    <sheet name="10 (69)" sheetId="11" r:id="rId12"/>
    <sheet name="11 (70)" sheetId="13" r:id="rId13"/>
  </sheets>
  <definedNames>
    <definedName name="_xlnm.Print_Titles" localSheetId="11">'10 (69)'!$1:$7</definedName>
    <definedName name="_xlnm.Print_Titles" localSheetId="12">'11 (70)'!$1:$7</definedName>
    <definedName name="_xlnm.Print_Titles" localSheetId="4">'3 (62)'!$1:$8</definedName>
    <definedName name="_xlnm.Print_Titles" localSheetId="5">'4 (63)'!$1:$10</definedName>
    <definedName name="_xlnm.Print_Titles" localSheetId="6">'5 (64)'!$1:$4</definedName>
    <definedName name="_xlnm.Print_Titles" localSheetId="7">'6 (65)'!$1:$8</definedName>
    <definedName name="_xlnm.Print_Titles" localSheetId="9">'8 (67)'!$1:$4</definedName>
    <definedName name="_xlnm.Print_Titles" localSheetId="10">'9 (68)'!$1:$6</definedName>
  </definedNames>
  <calcPr calcId="152511"/>
</workbook>
</file>

<file path=xl/calcChain.xml><?xml version="1.0" encoding="utf-8"?>
<calcChain xmlns="http://schemas.openxmlformats.org/spreadsheetml/2006/main">
  <c r="D29" i="10" l="1"/>
  <c r="C29" i="10"/>
  <c r="D27" i="10"/>
  <c r="C27" i="10"/>
  <c r="D25" i="10"/>
  <c r="C25" i="10"/>
  <c r="D23" i="10"/>
  <c r="C23" i="10"/>
  <c r="D21" i="10"/>
  <c r="C21" i="10"/>
  <c r="C18" i="9"/>
  <c r="C16" i="9"/>
  <c r="C14" i="9"/>
  <c r="C12" i="9"/>
  <c r="C10" i="9"/>
  <c r="C8" i="9"/>
  <c r="C6" i="9" s="1"/>
  <c r="D6" i="9"/>
  <c r="B6" i="9"/>
  <c r="F9" i="8"/>
  <c r="C9" i="8"/>
  <c r="F22" i="7"/>
  <c r="C22" i="7"/>
  <c r="F20" i="7"/>
  <c r="C20" i="7"/>
  <c r="F18" i="7"/>
  <c r="C18" i="7"/>
  <c r="F16" i="7"/>
  <c r="C16" i="7"/>
  <c r="F14" i="7"/>
  <c r="C14" i="7"/>
  <c r="F12" i="7"/>
  <c r="C12" i="7"/>
  <c r="G10" i="7"/>
  <c r="E10" i="7"/>
  <c r="D10" i="7"/>
  <c r="C10" i="7"/>
  <c r="B10" i="7"/>
  <c r="F25" i="6"/>
  <c r="F21" i="6"/>
  <c r="F10" i="7" l="1"/>
</calcChain>
</file>

<file path=xl/sharedStrings.xml><?xml version="1.0" encoding="utf-8"?>
<sst xmlns="http://schemas.openxmlformats.org/spreadsheetml/2006/main" count="601" uniqueCount="278">
  <si>
    <t>Ogółem</t>
  </si>
  <si>
    <t>Total</t>
  </si>
  <si>
    <t>w tym kobiety</t>
  </si>
  <si>
    <t>of which women</t>
  </si>
  <si>
    <t>kolegia nauczycielskie</t>
  </si>
  <si>
    <t>teacher training colleges</t>
  </si>
  <si>
    <t>nauczycielskie kolegia języków obcych</t>
  </si>
  <si>
    <t>foreign language teacher training colleges</t>
  </si>
  <si>
    <t>kolegia pracowników służb społecznych</t>
  </si>
  <si>
    <t>colleges of social work</t>
  </si>
  <si>
    <t>studia publiczne</t>
  </si>
  <si>
    <t>public studies</t>
  </si>
  <si>
    <t>studia niepubliczne</t>
  </si>
  <si>
    <t>non-public studies</t>
  </si>
  <si>
    <t>Szkoły wyższe</t>
  </si>
  <si>
    <t>Higher education institutions</t>
  </si>
  <si>
    <t>publiczne</t>
  </si>
  <si>
    <t>public</t>
  </si>
  <si>
    <t>niepubliczne</t>
  </si>
  <si>
    <t>non-public</t>
  </si>
  <si>
    <t>Instytuty badawcze</t>
  </si>
  <si>
    <t>Research institutes</t>
  </si>
  <si>
    <t>a According to the register of entitled units of Central Comission for Degrees and Titles.</t>
  </si>
  <si>
    <t xml:space="preserve">Ogółem </t>
  </si>
  <si>
    <t>Natural sciences</t>
  </si>
  <si>
    <t>Technical</t>
  </si>
  <si>
    <t>Medical</t>
  </si>
  <si>
    <t>Agricultural</t>
  </si>
  <si>
    <t>Social</t>
  </si>
  <si>
    <t>Humanities</t>
  </si>
  <si>
    <t>Academic degrees awarded</t>
  </si>
  <si>
    <t>Stopnie naukowe:</t>
  </si>
  <si>
    <t>Academic degrees:</t>
  </si>
  <si>
    <t>doktora habilitowanego</t>
  </si>
  <si>
    <t>w tym nadane kobietom</t>
  </si>
  <si>
    <t>of which awarded to women</t>
  </si>
  <si>
    <t>doktora</t>
  </si>
  <si>
    <t>Source: data of the Chancellery of the Ministry of Science and Higher Education.</t>
  </si>
  <si>
    <t>doctor (PhD)</t>
  </si>
  <si>
    <t>O g ó ł e m</t>
  </si>
  <si>
    <t>T o t a l</t>
  </si>
  <si>
    <t>Titles of professor awarded</t>
  </si>
  <si>
    <t>Tytuły naukowe profesora</t>
  </si>
  <si>
    <t>Title of professor</t>
  </si>
  <si>
    <t>of which granted to women</t>
  </si>
  <si>
    <t>w % ogółu</t>
  </si>
  <si>
    <t>Source: data of the Chancellery of the President of the Republic of Poland.</t>
  </si>
  <si>
    <t>Stan w dniu 31 XII</t>
  </si>
  <si>
    <t>As of 31 XII</t>
  </si>
  <si>
    <t>członkowie krajowi</t>
  </si>
  <si>
    <t>national members</t>
  </si>
  <si>
    <t>rzeczywiści</t>
  </si>
  <si>
    <t>full members</t>
  </si>
  <si>
    <t>korespondenci</t>
  </si>
  <si>
    <t>corresponding members</t>
  </si>
  <si>
    <t>członkowie zagraniczni</t>
  </si>
  <si>
    <t>foreign members</t>
  </si>
  <si>
    <t>Zasoby ludzkie dla nauki i techniki</t>
  </si>
  <si>
    <t>HRST - Human Resources for Science and Technology</t>
  </si>
  <si>
    <t>HRSTO - Human Resources for Science and Technology - occupation</t>
  </si>
  <si>
    <t>of which SE - scientists and engineers</t>
  </si>
  <si>
    <t>W tym:</t>
  </si>
  <si>
    <t>Of which:</t>
  </si>
  <si>
    <t>HRSTW - human resources for science and technology - without tertiary education</t>
  </si>
  <si>
    <t>Rdzeń zasobów ludzkich dla nauki i techniki</t>
  </si>
  <si>
    <t>HRSTC - Human Resources in Science and Technology - core</t>
  </si>
  <si>
    <t>HRSTE - Human Resources in Science and Technology - education</t>
  </si>
  <si>
    <t>w tym:</t>
  </si>
  <si>
    <t>of which:</t>
  </si>
  <si>
    <t>zasoby ludzkie dla nauki i techniki - zatrudnieni poza sferą nauka i technika</t>
  </si>
  <si>
    <t>HRSTN - Human Resources for Science and Technology - non-core</t>
  </si>
  <si>
    <t>zasoby ludzkie dla nauki i techniki - bezrobotni</t>
  </si>
  <si>
    <t>HRSTU - Human Resources for Science and Technology - unemployed</t>
  </si>
  <si>
    <t>zasoby ludzkie dla nauki i techniki - nieaktywni zawodowo</t>
  </si>
  <si>
    <t>HRSTI - Human Resources for Science and Technology - inactive</t>
  </si>
  <si>
    <t>Województwa</t>
  </si>
  <si>
    <t>Voivodships</t>
  </si>
  <si>
    <t xml:space="preserve">P o l s k a </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</si>
  <si>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</si>
  <si>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</si>
  <si>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</si>
  <si>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</si>
  <si>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</si>
  <si>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</si>
  <si>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</si>
  <si>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</si>
  <si>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</si>
  <si>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</si>
  <si>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</si>
  <si>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</si>
  <si>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</si>
  <si>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</si>
  <si>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</si>
  <si>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</si>
  <si>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</si>
  <si>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a The habilitated doctor’s degree (HD), which is higher than a doctorate (second doctorate), is peculiar to Poland. The degree is awarded on the basis of an appropriate dissertation and is necessary for obtaining the title of professorial post in scientific institutions.</t>
  </si>
  <si>
    <t>Agricultural sciences</t>
  </si>
  <si>
    <t>Social sciences</t>
  </si>
  <si>
    <t>Źródło: dane Kancelarii Prezydenta RP.</t>
  </si>
  <si>
    <t>Źródło: dane Polskiej Akademii Nauk.</t>
  </si>
  <si>
    <t>Source: data of the Polish Academy of Sciences.</t>
  </si>
  <si>
    <t>Instytuty naukowe PAN</t>
  </si>
  <si>
    <t>Scientific institutes of PAS</t>
  </si>
  <si>
    <t>Nauki przyrodnicze</t>
  </si>
  <si>
    <t>Nauki inżynieryjne i techniczne</t>
  </si>
  <si>
    <t>Nauki medyczne i nauki o zdrowiu</t>
  </si>
  <si>
    <t>Nauki rolnicze</t>
  </si>
  <si>
    <t>Nauki społeczne</t>
  </si>
  <si>
    <t>Nauki humanistyczne</t>
  </si>
  <si>
    <t>Źródło: dane Ministerstwa Nauki i Szkolnictwa Wyższego.</t>
  </si>
  <si>
    <t>Source: data of the Ministry of Science and Higher Education.</t>
  </si>
  <si>
    <t>Medical and Health sciences</t>
  </si>
  <si>
    <t>Engineering and technology</t>
  </si>
  <si>
    <t>Źródło: dane Kancelarii Prezydenta Rzeczypospolitej Polskiej.</t>
  </si>
  <si>
    <t>Nauki społeczne i nauki humanistyczne</t>
  </si>
  <si>
    <t>Social sciences and humanities</t>
  </si>
  <si>
    <t>W grupie dziedzin nauki i sztuki:</t>
  </si>
  <si>
    <t>In the group of academic disciplines in the arts and sciences:</t>
  </si>
  <si>
    <r>
      <t xml:space="preserve">Wyszczególnienie
</t>
    </r>
    <r>
      <rPr>
        <i/>
        <sz val="10"/>
        <color indexed="8"/>
        <rFont val="Times New Roman"/>
        <family val="1"/>
        <charset val="238"/>
      </rPr>
      <t>Specification</t>
    </r>
  </si>
  <si>
    <r>
      <t xml:space="preserve">razem 
</t>
    </r>
    <r>
      <rPr>
        <i/>
        <sz val="10"/>
        <color indexed="8"/>
        <rFont val="Times New Roman"/>
        <family val="1"/>
        <charset val="238"/>
      </rPr>
      <t>total</t>
    </r>
  </si>
  <si>
    <r>
      <t xml:space="preserve">Wyszczególnienie
</t>
    </r>
    <r>
      <rPr>
        <i/>
        <sz val="10"/>
        <rFont val="Times New Roman"/>
        <family val="1"/>
        <charset val="238"/>
      </rPr>
      <t>Specification</t>
    </r>
  </si>
  <si>
    <r>
      <t xml:space="preserve">Grupy dziedzin nauki i sztuki
</t>
    </r>
    <r>
      <rPr>
        <i/>
        <sz val="10"/>
        <rFont val="Times New Roman"/>
        <family val="1"/>
        <charset val="238"/>
      </rPr>
      <t>Groups of academic disciplines in the arts and sciences</t>
    </r>
  </si>
  <si>
    <r>
      <t xml:space="preserve">razem
</t>
    </r>
    <r>
      <rPr>
        <i/>
        <sz val="10"/>
        <rFont val="Times New Roman"/>
        <family val="1"/>
        <charset val="238"/>
      </rPr>
      <t>total</t>
    </r>
  </si>
  <si>
    <r>
      <t xml:space="preserve">kobiety
</t>
    </r>
    <r>
      <rPr>
        <i/>
        <sz val="10"/>
        <rFont val="Times New Roman"/>
        <family val="1"/>
        <charset val="238"/>
      </rPr>
      <t>women</t>
    </r>
  </si>
  <si>
    <r>
      <t xml:space="preserve">cudzoziemcy </t>
    </r>
    <r>
      <rPr>
        <i/>
        <sz val="10"/>
        <rFont val="Times New Roman"/>
        <family val="1"/>
        <charset val="238"/>
      </rPr>
      <t>foreigners</t>
    </r>
  </si>
  <si>
    <r>
      <t>habilitated doctor</t>
    </r>
    <r>
      <rPr>
        <i/>
        <vertAlign val="superscript"/>
        <sz val="10"/>
        <rFont val="Times New Roman"/>
        <family val="1"/>
        <charset val="238"/>
      </rPr>
      <t>a</t>
    </r>
    <r>
      <rPr>
        <i/>
        <sz val="10"/>
        <rFont val="Times New Roman"/>
        <family val="1"/>
        <charset val="238"/>
      </rPr>
      <t xml:space="preserve"> (HD)</t>
    </r>
  </si>
  <si>
    <r>
      <t>Members of the Polish Academy of Sciences by sex and by groups of academic disciplines in the arts and sciences</t>
    </r>
    <r>
      <rPr>
        <i/>
        <vertAlign val="superscript"/>
        <sz val="10"/>
        <rFont val="Times New Roman"/>
        <family val="1"/>
        <charset val="238"/>
      </rPr>
      <t>a</t>
    </r>
  </si>
  <si>
    <t>Objaśnienia znaków umownych</t>
  </si>
  <si>
    <t>Description of arbitrary symbols adopted by the editors</t>
  </si>
  <si>
    <t>Kreska (-)</t>
  </si>
  <si>
    <t>zjawisko nie występowało</t>
  </si>
  <si>
    <r>
      <rPr>
        <i/>
        <sz val="10"/>
        <color indexed="8"/>
        <rFont val="Times New Roman"/>
        <family val="1"/>
        <charset val="238"/>
      </rPr>
      <t>Dash</t>
    </r>
    <r>
      <rPr>
        <sz val="10"/>
        <color indexed="8"/>
        <rFont val="Times New Roman"/>
        <family val="1"/>
        <charset val="238"/>
      </rPr>
      <t xml:space="preserve"> (-)</t>
    </r>
  </si>
  <si>
    <t>magnitude zero</t>
  </si>
  <si>
    <t>Zero (0)</t>
  </si>
  <si>
    <t>zjawisko istniało w wielkości mniejszej od 0,5</t>
  </si>
  <si>
    <r>
      <rPr>
        <i/>
        <sz val="10"/>
        <color indexed="8"/>
        <rFont val="Times New Roman"/>
        <family val="1"/>
        <charset val="238"/>
      </rPr>
      <t>Zero</t>
    </r>
    <r>
      <rPr>
        <sz val="10"/>
        <color indexed="8"/>
        <rFont val="Times New Roman"/>
        <family val="1"/>
        <charset val="238"/>
      </rPr>
      <t xml:space="preserve"> (0)</t>
    </r>
  </si>
  <si>
    <t>magnitude not zero, but less than 0,5 of a unit</t>
  </si>
  <si>
    <t>(0,0)</t>
  </si>
  <si>
    <t>zjawisko istniało w wielkości mniejszej od 0,05</t>
  </si>
  <si>
    <t>magnitude not zero, but less than 0,05 of a unit</t>
  </si>
  <si>
    <t>Kropka (.)</t>
  </si>
  <si>
    <t>zupełny brak informacji lub brak informacji wiarygodnych</t>
  </si>
  <si>
    <r>
      <rPr>
        <i/>
        <sz val="10"/>
        <color indexed="8"/>
        <rFont val="Times New Roman"/>
        <family val="1"/>
        <charset val="238"/>
      </rPr>
      <t>Dot</t>
    </r>
    <r>
      <rPr>
        <sz val="10"/>
        <color indexed="8"/>
        <rFont val="Times New Roman"/>
        <family val="1"/>
        <charset val="238"/>
      </rPr>
      <t xml:space="preserve"> (.)</t>
    </r>
  </si>
  <si>
    <t>data not available or not reliable</t>
  </si>
  <si>
    <t>Znak x</t>
  </si>
  <si>
    <t>wypełnienie pozycji jest niemożliwe lub niecelowe</t>
  </si>
  <si>
    <r>
      <rPr>
        <i/>
        <sz val="10"/>
        <color indexed="8"/>
        <rFont val="Times New Roman"/>
        <family val="1"/>
        <charset val="238"/>
      </rPr>
      <t>Symbol</t>
    </r>
    <r>
      <rPr>
        <sz val="10"/>
        <color indexed="8"/>
        <rFont val="Times New Roman"/>
        <family val="1"/>
        <charset val="238"/>
      </rPr>
      <t xml:space="preserve"> x</t>
    </r>
  </si>
  <si>
    <t>not applicable</t>
  </si>
  <si>
    <t>Znak #</t>
  </si>
  <si>
    <t>dane nie mogą być opublikowane ze względu na konieczność zachowania tejemnicy statystycznej</t>
  </si>
  <si>
    <r>
      <t>Symbol</t>
    </r>
    <r>
      <rPr>
        <sz val="10"/>
        <color indexed="8"/>
        <rFont val="Times New Roman"/>
        <family val="1"/>
        <charset val="238"/>
      </rPr>
      <t xml:space="preserve"> #</t>
    </r>
  </si>
  <si>
    <t>data may not be published due to the necessity of maintaining statistical confidentiality</t>
  </si>
  <si>
    <t>"w tym"</t>
  </si>
  <si>
    <t>oznacza, że nie podaje się wszystkich składników sumy</t>
  </si>
  <si>
    <r>
      <t>"</t>
    </r>
    <r>
      <rPr>
        <i/>
        <sz val="10"/>
        <color indexed="8"/>
        <rFont val="Times New Roman"/>
        <family val="1"/>
        <charset val="238"/>
      </rPr>
      <t>of which</t>
    </r>
    <r>
      <rPr>
        <sz val="10"/>
        <color indexed="8"/>
        <rFont val="Times New Roman"/>
        <family val="1"/>
        <charset val="238"/>
      </rPr>
      <t>"</t>
    </r>
  </si>
  <si>
    <t>indicates that not all elements of the sum are given</t>
  </si>
  <si>
    <r>
      <t xml:space="preserve">OGÓŁEM </t>
    </r>
    <r>
      <rPr>
        <i/>
        <sz val="10"/>
        <rFont val="Times New Roman"/>
        <family val="1"/>
        <charset val="238"/>
      </rPr>
      <t>TOTAL</t>
    </r>
  </si>
  <si>
    <t>x</t>
  </si>
  <si>
    <t>in % of total</t>
  </si>
  <si>
    <t>GROUP OF ACADEMIC DISCIPLINES IN THE ARTS AND SCIENCES=100</t>
  </si>
  <si>
    <t xml:space="preserve">GRUPA DZIEDZIN NAUKI I SZTUKI=100 </t>
  </si>
  <si>
    <r>
      <t xml:space="preserve">GRUPA DZIEDZIN NAUKI I SZTUKI=100 </t>
    </r>
    <r>
      <rPr>
        <i/>
        <sz val="10"/>
        <rFont val="Times New Roman"/>
        <family val="1"/>
        <charset val="238"/>
      </rPr>
      <t>GROUP OF ACADEMIC DISCIPLINES IN THE ARTS AND SCIENCES=100</t>
    </r>
  </si>
  <si>
    <r>
      <t xml:space="preserve">W % </t>
    </r>
    <r>
      <rPr>
        <i/>
        <sz val="10"/>
        <rFont val="Times New Roman"/>
        <family val="1"/>
        <charset val="238"/>
      </rPr>
      <t>IN %</t>
    </r>
  </si>
  <si>
    <t>Tabl. 2 (61).</t>
  </si>
  <si>
    <t xml:space="preserve">Tabl. 3 (62). </t>
  </si>
  <si>
    <t xml:space="preserve">Tabl. 4 (63). </t>
  </si>
  <si>
    <t>Stopnie naukowe nadane</t>
  </si>
  <si>
    <t>Tytuły naukowe nadane</t>
  </si>
  <si>
    <t>Dział III</t>
  </si>
  <si>
    <t>Human resources in science and technology (HRST)</t>
  </si>
  <si>
    <t>Human Resources for science and technology</t>
  </si>
  <si>
    <t>Human resources in science and technology in Poland by voivodships</t>
  </si>
  <si>
    <r>
      <rPr>
        <i/>
        <sz val="10"/>
        <rFont val="Times New Roman"/>
        <family val="1"/>
        <charset val="238"/>
      </rPr>
      <t>a</t>
    </r>
    <r>
      <rPr>
        <sz val="10"/>
        <rFont val="Times New Roman"/>
        <family val="1"/>
        <charset val="238"/>
      </rPr>
      <t xml:space="preserve"> Według klasyfikacji OECD, por. Aneks VI. </t>
    </r>
  </si>
  <si>
    <t>a According to OECD classification, see Annex VI.</t>
  </si>
  <si>
    <r>
      <t xml:space="preserve">W OSOBACH </t>
    </r>
    <r>
      <rPr>
        <i/>
        <sz val="10"/>
        <rFont val="Times New Roman"/>
        <family val="1"/>
        <charset val="238"/>
      </rPr>
      <t>IN PERSONS</t>
    </r>
  </si>
  <si>
    <r>
      <t xml:space="preserve">OGÓŁEM=100 </t>
    </r>
    <r>
      <rPr>
        <i/>
        <sz val="10"/>
        <rFont val="Times New Roman"/>
        <family val="1"/>
        <charset val="238"/>
      </rPr>
      <t>TOTAL=100</t>
    </r>
  </si>
  <si>
    <r>
      <t xml:space="preserve">OGÓŁEM=100 </t>
    </r>
    <r>
      <rPr>
        <i/>
        <sz val="10"/>
        <rFont val="Times New Roman"/>
        <family val="1"/>
        <charset val="238"/>
      </rPr>
      <t>TOTAL</t>
    </r>
    <r>
      <rPr>
        <sz val="10"/>
        <rFont val="Times New Roman"/>
        <family val="1"/>
        <charset val="238"/>
      </rPr>
      <t>=100</t>
    </r>
  </si>
  <si>
    <t>a According to OECD classification, see Annex VI. b The habilitated doctor’s degree (HD), which is higher than a doctorate (second doctorate), is peculiar  to Poland. The degree is awarded on the basis of an appropriate dissertation and is necessary for obtaining the title of professorial post in scientific  institutions.</t>
  </si>
  <si>
    <t xml:space="preserve">Tabl. 1 (60). </t>
  </si>
  <si>
    <t>Zasoby ludzkie dla nauki i techniki w Polsce według województw</t>
  </si>
  <si>
    <t xml:space="preserve">Tytuły naukowe profesora nadane w 2013 r. według płci i grup dziedzin nauki i sztuki </t>
  </si>
  <si>
    <t xml:space="preserve">Titles of professor granted in 2013 by sex and groups of academic disciplines in the arts and sciences </t>
  </si>
  <si>
    <t xml:space="preserve">Członkowie Polskiej Akademii Nauk według płci i grup dziedzin nauki i sztuki </t>
  </si>
  <si>
    <t xml:space="preserve">Members of the Polish Academy of Sciences by sex and by groups of academic disciplines in the arts and sciences </t>
  </si>
  <si>
    <r>
      <t>Tabl. 1 (60).</t>
    </r>
    <r>
      <rPr>
        <i/>
        <sz val="10"/>
        <rFont val="Times New Roman"/>
        <family val="1"/>
        <charset val="238"/>
      </rPr>
      <t xml:space="preserve"> </t>
    </r>
    <r>
      <rPr>
        <sz val="10"/>
        <rFont val="Times New Roman"/>
        <family val="1"/>
        <charset val="238"/>
      </rPr>
      <t>Studenci i absolwenci w 2014 r.</t>
    </r>
  </si>
  <si>
    <t>Students and graduates in 2014</t>
  </si>
  <si>
    <r>
      <t>Studenci</t>
    </r>
    <r>
      <rPr>
        <i/>
        <vertAlign val="superscript"/>
        <sz val="10"/>
        <color indexed="8"/>
        <rFont val="Times New Roman"/>
        <family val="1"/>
        <charset val="238"/>
      </rPr>
      <t>b</t>
    </r>
  </si>
  <si>
    <r>
      <t>Students</t>
    </r>
    <r>
      <rPr>
        <i/>
        <vertAlign val="superscript"/>
        <sz val="10"/>
        <color indexed="8"/>
        <rFont val="Times New Roman"/>
        <family val="1"/>
        <charset val="238"/>
      </rPr>
      <t>b</t>
    </r>
  </si>
  <si>
    <r>
      <t>Absolwenci</t>
    </r>
    <r>
      <rPr>
        <i/>
        <vertAlign val="superscript"/>
        <sz val="10"/>
        <color indexed="8"/>
        <rFont val="Times New Roman"/>
        <family val="1"/>
        <charset val="238"/>
      </rPr>
      <t>c</t>
    </r>
  </si>
  <si>
    <r>
      <t>Graduates</t>
    </r>
    <r>
      <rPr>
        <i/>
        <vertAlign val="superscript"/>
        <sz val="10"/>
        <color indexed="8"/>
        <rFont val="Times New Roman"/>
        <family val="1"/>
        <charset val="238"/>
      </rPr>
      <t>c</t>
    </r>
  </si>
  <si>
    <r>
      <t>Tabl. 2 (61).</t>
    </r>
    <r>
      <rPr>
        <i/>
        <sz val="10"/>
        <rFont val="Times New Roman"/>
        <family val="1"/>
        <charset val="238"/>
      </rPr>
      <t xml:space="preserve"> </t>
    </r>
    <r>
      <rPr>
        <sz val="10"/>
        <rFont val="Times New Roman"/>
        <family val="1"/>
        <charset val="238"/>
      </rPr>
      <t>Słuchacze i absolwenci kolegiów w 2014 r.</t>
    </r>
  </si>
  <si>
    <t>Students and graduates of colleges in 2014</t>
  </si>
  <si>
    <r>
      <t>a</t>
    </r>
    <r>
      <rPr>
        <sz val="10"/>
        <rFont val="Times New Roman"/>
        <family val="1"/>
        <charset val="238"/>
      </rPr>
      <t xml:space="preserve"> Stan na początku roku szkolnego 2014/15. </t>
    </r>
    <r>
      <rPr>
        <i/>
        <sz val="10"/>
        <rFont val="Times New Roman"/>
        <family val="1"/>
        <charset val="238"/>
      </rPr>
      <t>b</t>
    </r>
    <r>
      <rPr>
        <sz val="10"/>
        <rFont val="Times New Roman"/>
        <family val="1"/>
        <charset val="238"/>
      </rPr>
      <t xml:space="preserve"> Z roku szkolnego 2013/14.</t>
    </r>
  </si>
  <si>
    <t>a As of the beginning of school year 2014/15. b From school year 2013/14.</t>
  </si>
  <si>
    <r>
      <t>Students of doctoral studies by study systems and type of institutions</t>
    </r>
    <r>
      <rPr>
        <i/>
        <vertAlign val="superscript"/>
        <sz val="10"/>
        <rFont val="Times New Roman"/>
        <family val="1"/>
        <charset val="238"/>
      </rPr>
      <t>a</t>
    </r>
    <r>
      <rPr>
        <i/>
        <sz val="10"/>
        <rFont val="Times New Roman"/>
        <family val="1"/>
        <charset val="238"/>
      </rPr>
      <t xml:space="preserve"> in academic year 2014/15</t>
    </r>
  </si>
  <si>
    <r>
      <t>a</t>
    </r>
    <r>
      <rPr>
        <sz val="10"/>
        <rFont val="Times New Roman"/>
        <family val="1"/>
        <charset val="238"/>
      </rPr>
      <t xml:space="preserve"> Zgodnie z wykazem Centralnej Komisji do Spraw Stopni i Tytułów (dot. uprawnionych  jednostek).</t>
    </r>
  </si>
  <si>
    <r>
      <t>Tabl. 4 (63).</t>
    </r>
    <r>
      <rPr>
        <i/>
        <sz val="10"/>
        <rFont val="Times New Roman"/>
        <family val="1"/>
        <charset val="238"/>
      </rPr>
      <t xml:space="preserve"> </t>
    </r>
    <r>
      <rPr>
        <sz val="10"/>
        <rFont val="Times New Roman"/>
        <family val="1"/>
        <charset val="238"/>
      </rPr>
      <t>Uczestnicy studiów doktoranckich według systemu kształcenia oraz grup dziedzin nauki i sztuki</t>
    </r>
    <r>
      <rPr>
        <i/>
        <vertAlign val="superscript"/>
        <sz val="10"/>
        <rFont val="Times New Roman"/>
        <family val="1"/>
        <charset val="238"/>
      </rPr>
      <t>a</t>
    </r>
    <r>
      <rPr>
        <sz val="10"/>
        <rFont val="Times New Roman"/>
        <family val="1"/>
        <charset val="238"/>
      </rPr>
      <t xml:space="preserve"> w roku akademickim 2014/2015</t>
    </r>
  </si>
  <si>
    <r>
      <t>Students of doctoral studies by study systems and groups of academic disciplines in the arts and sciences</t>
    </r>
    <r>
      <rPr>
        <i/>
        <vertAlign val="superscript"/>
        <sz val="10"/>
        <rFont val="Times New Roman"/>
        <family val="1"/>
        <charset val="238"/>
      </rPr>
      <t>a</t>
    </r>
    <r>
      <rPr>
        <i/>
        <sz val="10"/>
        <rFont val="Times New Roman"/>
        <family val="1"/>
        <charset val="238"/>
      </rPr>
      <t xml:space="preserve"> in academic year 2014/2015</t>
    </r>
  </si>
  <si>
    <r>
      <t>Academic degrees awarded by sex and groups of academic disciplines in the arts and sciences</t>
    </r>
    <r>
      <rPr>
        <i/>
        <vertAlign val="superscript"/>
        <sz val="10"/>
        <rFont val="Times New Roman"/>
        <family val="1"/>
        <charset val="238"/>
      </rPr>
      <t>a</t>
    </r>
    <r>
      <rPr>
        <i/>
        <sz val="10"/>
        <rFont val="Times New Roman"/>
        <family val="1"/>
        <charset val="238"/>
      </rPr>
      <t xml:space="preserve"> in 2014</t>
    </r>
  </si>
  <si>
    <r>
      <t>Titles of professor granted in 2014 by sex and groups of academic disciplines in the arts and sciences</t>
    </r>
    <r>
      <rPr>
        <i/>
        <vertAlign val="superscript"/>
        <sz val="10"/>
        <rFont val="Times New Roman"/>
        <family val="1"/>
        <charset val="238"/>
      </rPr>
      <t>a</t>
    </r>
  </si>
  <si>
    <r>
      <t>a</t>
    </r>
    <r>
      <rPr>
        <sz val="10"/>
        <color indexed="8"/>
        <rFont val="Times New Roman"/>
        <family val="1"/>
        <charset val="238"/>
      </rPr>
      <t xml:space="preserve"> Studenci w grupach kierunków kształcenia według ISCED-F 2013, absolwenci według ISCED 1997.  </t>
    </r>
    <r>
      <rPr>
        <i/>
        <sz val="10"/>
        <color indexed="8"/>
        <rFont val="Times New Roman"/>
        <family val="1"/>
        <charset val="238"/>
      </rPr>
      <t>b</t>
    </r>
    <r>
      <rPr>
        <sz val="10"/>
        <color indexed="8"/>
        <rFont val="Times New Roman"/>
        <family val="1"/>
        <charset val="238"/>
      </rPr>
      <t xml:space="preserve"> Stan w dniu 30 XI.   </t>
    </r>
    <r>
      <rPr>
        <i/>
        <sz val="10"/>
        <color indexed="8"/>
        <rFont val="Times New Roman"/>
        <family val="1"/>
        <charset val="238"/>
      </rPr>
      <t>c</t>
    </r>
    <r>
      <rPr>
        <sz val="10"/>
        <color indexed="8"/>
        <rFont val="Times New Roman"/>
        <family val="1"/>
        <charset val="238"/>
      </rPr>
      <t xml:space="preserve"> Z roku akademickiego 2014/15.</t>
    </r>
  </si>
  <si>
    <t>a Students by broad fields of education and training according to ISCED-F 2013, graduates - ISCED 1997. b As of 30 XI.  c In academic year 2014/15.</t>
  </si>
  <si>
    <t>Specjaliści</t>
  </si>
  <si>
    <t>Professionals</t>
  </si>
  <si>
    <t>Specjaliści nauk fizycznych, matematycznych i technicznych</t>
  </si>
  <si>
    <t>Physical, mathematical and engineering science professionals</t>
  </si>
  <si>
    <t>Specjaliści do spraw zdrowia</t>
  </si>
  <si>
    <t>Health professionals</t>
  </si>
  <si>
    <t>Specjaliści do spraw technologii informacyjno-komunikacyjnych</t>
  </si>
  <si>
    <t>Information and communications technology professionals</t>
  </si>
  <si>
    <t>Technicy i inny średni personel</t>
  </si>
  <si>
    <t>Technicians equivalent staff</t>
  </si>
  <si>
    <t>w tym specjaliści i inżynierowie</t>
  </si>
  <si>
    <t>w tym specjalniści i inzynierowie</t>
  </si>
  <si>
    <t>Zasoby ludzkie dla nauki i techniki wyróżnione ze względu na zawód</t>
  </si>
  <si>
    <t>Zasoby ludzkie dla nauki i techniki wyróżnione ze względu na wykształcenie</t>
  </si>
  <si>
    <r>
      <t>Tabl. 3 (62).</t>
    </r>
    <r>
      <rPr>
        <i/>
        <sz val="10"/>
        <rFont val="Times New Roman"/>
        <family val="1"/>
        <charset val="238"/>
      </rPr>
      <t xml:space="preserve"> </t>
    </r>
    <r>
      <rPr>
        <sz val="10"/>
        <rFont val="Times New Roman"/>
        <family val="1"/>
        <charset val="238"/>
      </rPr>
      <t>Uczestnicy studiów doktoranckich według systemu kształcenia oraz rodzaju instytucji</t>
    </r>
    <r>
      <rPr>
        <i/>
        <vertAlign val="superscript"/>
        <sz val="10"/>
        <rFont val="Times New Roman"/>
        <family val="1"/>
        <charset val="238"/>
      </rPr>
      <t>a</t>
    </r>
    <r>
      <rPr>
        <sz val="10"/>
        <rFont val="Times New Roman"/>
        <family val="1"/>
        <charset val="238"/>
      </rPr>
      <t xml:space="preserve"> w roku 
                      akademickim 2014/2015</t>
    </r>
  </si>
  <si>
    <t xml:space="preserve">                      Stan w dniu 31 XII</t>
  </si>
  <si>
    <t xml:space="preserve">                      Human Resources for science and technology</t>
  </si>
  <si>
    <t>zasoby ludzkie dla nauki i techniki - pracujący w sferze nauka 
i technika z wykształceniem poniżej wyższego</t>
  </si>
  <si>
    <t>Studenci i absolwenci w 2014 r.</t>
  </si>
  <si>
    <t>Słuchacze i absolwenci kolegiów w 2014 r.</t>
  </si>
  <si>
    <t>Uczestnicy studiów doktoranckich według systemu kształcenia oraz grup dziedzin nauki i sztuki w roku akademickim 2014/2015</t>
  </si>
  <si>
    <t>Students of doctoral studies by study systems and groups of academic disciplines in the arts and sciences in academic year 2014/2015</t>
  </si>
  <si>
    <t>Academic degrees awarded by sex and groups of academic disciplines in the arts and sciences  in 2014</t>
  </si>
  <si>
    <t xml:space="preserve">Stopnie naukowe doktora habilitowanego oraz doktora nadane w 2014 r. według płci oraz grup dziedzin nauki i sztuki </t>
  </si>
  <si>
    <t>Tabl. 5 (64). Stopnie naukowe nadane</t>
  </si>
  <si>
    <r>
      <t>Tabl. 6 (65).</t>
    </r>
    <r>
      <rPr>
        <i/>
        <sz val="10"/>
        <rFont val="Times New Roman"/>
        <family val="1"/>
        <charset val="238"/>
      </rPr>
      <t xml:space="preserve"> </t>
    </r>
    <r>
      <rPr>
        <sz val="10"/>
        <rFont val="Times New Roman"/>
        <family val="1"/>
        <charset val="238"/>
      </rPr>
      <t>Stopnie naukowe doktora habilitowanego oraz doktora nadane w 2014 r. według płci oraz grup dziedzin nauki i sztuki</t>
    </r>
    <r>
      <rPr>
        <i/>
        <vertAlign val="superscript"/>
        <sz val="10"/>
        <rFont val="Times New Roman"/>
        <family val="1"/>
        <charset val="238"/>
      </rPr>
      <t>a</t>
    </r>
  </si>
  <si>
    <t>Tabl. 7 (66). Tytuły naukowe nadane</t>
  </si>
  <si>
    <r>
      <t>Tabl. 8 (67). Tytuły naukowe profesora nadane w 2014 r. według płci i grup dziedzin nauki 
                      i sztuki</t>
    </r>
    <r>
      <rPr>
        <i/>
        <vertAlign val="superscript"/>
        <sz val="10"/>
        <rFont val="Times New Roman"/>
        <family val="1"/>
        <charset val="238"/>
      </rPr>
      <t>a</t>
    </r>
  </si>
  <si>
    <r>
      <t>Tabl. 9 (68). Członkowie Polskiej Akademii Nauk według płci i grup dziedzin nauki i sztuki</t>
    </r>
    <r>
      <rPr>
        <i/>
        <vertAlign val="superscript"/>
        <sz val="10"/>
        <rFont val="Times New Roman"/>
        <family val="1"/>
        <charset val="238"/>
      </rPr>
      <t>a</t>
    </r>
  </si>
  <si>
    <t>Tabl 10 (69). Zasoby ludzkie dla nauki i techniki</t>
  </si>
  <si>
    <t>Tabl. 11 (70). Zasoby ludzkie dla nauki i techniki w Polsce według województw</t>
  </si>
  <si>
    <t>Uczestnicy studiów doktoranckich według systemu kształcenia oraz rodzaju instytucji w roku akademickim 2014/2015</t>
  </si>
  <si>
    <t>Students of doctoral studies by study systems and type of institutions in academic year 2014/15</t>
  </si>
  <si>
    <t xml:space="preserve">Tabl. 5 (64). </t>
  </si>
  <si>
    <t xml:space="preserve">Tabl. 6 (65). </t>
  </si>
  <si>
    <t xml:space="preserve">Tabl. 7 (66). </t>
  </si>
  <si>
    <t xml:space="preserve">Tabl. 8 (67). </t>
  </si>
  <si>
    <t xml:space="preserve">Tabl. 9 (68). </t>
  </si>
  <si>
    <t xml:space="preserve">Tabl. 10 (69). </t>
  </si>
  <si>
    <t xml:space="preserve">Tabl. 11 (70). </t>
  </si>
  <si>
    <r>
      <t xml:space="preserve">ROK AKADEMICKI 2013/2014=100 </t>
    </r>
    <r>
      <rPr>
        <i/>
        <sz val="10"/>
        <rFont val="Times New Roman"/>
        <family val="1"/>
        <charset val="238"/>
      </rPr>
      <t>ACADEMIC YEAR 2013/2014=100</t>
    </r>
  </si>
  <si>
    <t>ROK AKADEMICKI 2013/2014=100 ACADEMIC YEAR 2013/2014=100</t>
  </si>
  <si>
    <r>
      <t xml:space="preserve">ogółem
</t>
    </r>
    <r>
      <rPr>
        <i/>
        <sz val="10"/>
        <rFont val="Times New Roman"/>
        <family val="1"/>
        <charset val="238"/>
      </rPr>
      <t>total</t>
    </r>
  </si>
  <si>
    <r>
      <t xml:space="preserve">ZASOBY LUDZKIE DLA NAUKI I TECHNIKI  </t>
    </r>
    <r>
      <rPr>
        <i/>
        <sz val="10"/>
        <rFont val="Times New Roman"/>
        <family val="1"/>
        <charset val="238"/>
      </rPr>
      <t>HUMAN RESOURCES IN SCIENCE AND TECHNOLOGY HRST</t>
    </r>
  </si>
  <si>
    <r>
      <t xml:space="preserve">RDZEŃ  </t>
    </r>
    <r>
      <rPr>
        <i/>
        <sz val="10"/>
        <rFont val="Times New Roman"/>
        <family val="1"/>
        <charset val="238"/>
      </rPr>
      <t>HRSTC</t>
    </r>
  </si>
  <si>
    <r>
      <t xml:space="preserve">WYRÓŻNIONE ZE WZGLĘDU NA WYKSZTAŁCENIE  </t>
    </r>
    <r>
      <rPr>
        <i/>
        <sz val="10"/>
        <rFont val="Times New Roman"/>
        <family val="1"/>
        <charset val="238"/>
      </rPr>
      <t>HRSTE</t>
    </r>
  </si>
  <si>
    <r>
      <t xml:space="preserve">WYRÓŻNIONE ZE WZGLĘDU NA ZAWÓD  </t>
    </r>
    <r>
      <rPr>
        <i/>
        <sz val="10"/>
        <rFont val="Times New Roman"/>
        <family val="1"/>
        <charset val="238"/>
      </rPr>
      <t>HRSTO</t>
    </r>
  </si>
  <si>
    <r>
      <t xml:space="preserve">SPECJALIŚCI I INŻYNIEROWIE  </t>
    </r>
    <r>
      <rPr>
        <i/>
        <sz val="10"/>
        <rFont val="Times New Roman"/>
        <family val="1"/>
        <charset val="238"/>
      </rPr>
      <t>SE - SCIENTISTS AND ENGINEERS</t>
    </r>
  </si>
  <si>
    <r>
      <t xml:space="preserve">OGÓŁEM=100  </t>
    </r>
    <r>
      <rPr>
        <i/>
        <sz val="10"/>
        <rFont val="Times New Roman"/>
        <family val="1"/>
        <charset val="238"/>
      </rPr>
      <t>TOTAL=100</t>
    </r>
  </si>
  <si>
    <r>
      <t xml:space="preserve">Ogółem
</t>
    </r>
    <r>
      <rPr>
        <i/>
        <sz val="10"/>
        <color rgb="FF000000"/>
        <rFont val="Times New Roman"/>
        <family val="1"/>
        <charset val="238"/>
      </rPr>
      <t>Grand total</t>
    </r>
  </si>
  <si>
    <r>
      <t>W tym N+T</t>
    </r>
    <r>
      <rPr>
        <i/>
        <vertAlign val="superscript"/>
        <sz val="10"/>
        <color rgb="FF000000"/>
        <rFont val="Times New Roman"/>
        <family val="1"/>
        <charset val="238"/>
      </rPr>
      <t xml:space="preserve">a
</t>
    </r>
    <r>
      <rPr>
        <i/>
        <sz val="10"/>
        <color rgb="FF000000"/>
        <rFont val="Times New Roman"/>
        <family val="1"/>
        <charset val="238"/>
      </rPr>
      <t>Of which S&amp;E</t>
    </r>
    <r>
      <rPr>
        <i/>
        <vertAlign val="superscript"/>
        <sz val="10"/>
        <color rgb="FF000000"/>
        <rFont val="Times New Roman"/>
        <family val="1"/>
        <charset val="238"/>
      </rPr>
      <t>a</t>
    </r>
  </si>
  <si>
    <r>
      <t xml:space="preserve"> z tego
</t>
    </r>
    <r>
      <rPr>
        <i/>
        <sz val="10"/>
        <color rgb="FF000000"/>
        <rFont val="Times New Roman"/>
        <family val="1"/>
        <charset val="238"/>
      </rPr>
      <t>of which</t>
    </r>
  </si>
  <si>
    <r>
      <t xml:space="preserve">kobiety
</t>
    </r>
    <r>
      <rPr>
        <i/>
        <sz val="10"/>
        <color rgb="FF000000"/>
        <rFont val="Times New Roman"/>
        <family val="1"/>
        <charset val="238"/>
      </rPr>
      <t>women</t>
    </r>
  </si>
  <si>
    <r>
      <t xml:space="preserve">cudzoziemcy
</t>
    </r>
    <r>
      <rPr>
        <i/>
        <sz val="10"/>
        <color rgb="FF000000"/>
        <rFont val="Times New Roman"/>
        <family val="1"/>
        <charset val="238"/>
      </rPr>
      <t>foreigners</t>
    </r>
  </si>
  <si>
    <r>
      <t xml:space="preserve">w tym kobiety
</t>
    </r>
    <r>
      <rPr>
        <i/>
        <sz val="10"/>
        <rFont val="Times New Roman"/>
        <family val="1"/>
        <charset val="238"/>
      </rPr>
      <t>of which women</t>
    </r>
  </si>
  <si>
    <r>
      <t>w tym kobiety</t>
    </r>
    <r>
      <rPr>
        <i/>
        <sz val="10"/>
        <rFont val="Times New Roman"/>
        <family val="1"/>
        <charset val="238"/>
      </rPr>
      <t xml:space="preserve">
of which women</t>
    </r>
  </si>
  <si>
    <r>
      <t>Absolwenci</t>
    </r>
    <r>
      <rPr>
        <i/>
        <vertAlign val="superscript"/>
        <sz val="10"/>
        <rFont val="Times New Roman"/>
        <family val="1"/>
        <charset val="238"/>
      </rPr>
      <t xml:space="preserve">b
</t>
    </r>
    <r>
      <rPr>
        <i/>
        <sz val="10"/>
        <rFont val="Times New Roman"/>
        <family val="1"/>
        <charset val="238"/>
      </rPr>
      <t>Graduates</t>
    </r>
    <r>
      <rPr>
        <i/>
        <vertAlign val="superscript"/>
        <sz val="10"/>
        <rFont val="Times New Roman"/>
        <family val="1"/>
        <charset val="238"/>
      </rPr>
      <t>b</t>
    </r>
  </si>
  <si>
    <r>
      <t>Słuchacze</t>
    </r>
    <r>
      <rPr>
        <i/>
        <vertAlign val="superscript"/>
        <sz val="10"/>
        <rFont val="Times New Roman"/>
        <family val="1"/>
        <charset val="238"/>
      </rPr>
      <t xml:space="preserve">a
</t>
    </r>
    <r>
      <rPr>
        <i/>
        <sz val="10"/>
        <rFont val="Times New Roman"/>
        <family val="1"/>
        <charset val="238"/>
      </rPr>
      <t>Students</t>
    </r>
    <r>
      <rPr>
        <i/>
        <vertAlign val="superscript"/>
        <sz val="10"/>
        <rFont val="Times New Roman"/>
        <family val="1"/>
        <charset val="238"/>
      </rPr>
      <t>a</t>
    </r>
  </si>
  <si>
    <r>
      <t xml:space="preserve">Ogółem
</t>
    </r>
    <r>
      <rPr>
        <i/>
        <sz val="10"/>
        <rFont val="Times New Roman"/>
        <family val="1"/>
        <charset val="238"/>
      </rPr>
      <t>Grand total</t>
    </r>
  </si>
  <si>
    <r>
      <t xml:space="preserve">Systemy kształcenia
</t>
    </r>
    <r>
      <rPr>
        <i/>
        <sz val="10"/>
        <rFont val="Times New Roman"/>
        <family val="1"/>
        <charset val="238"/>
      </rPr>
      <t>Study systems</t>
    </r>
  </si>
  <si>
    <r>
      <t xml:space="preserve">stacjonarne
</t>
    </r>
    <r>
      <rPr>
        <i/>
        <sz val="10"/>
        <rFont val="Times New Roman"/>
        <family val="1"/>
        <charset val="238"/>
      </rPr>
      <t>full-time</t>
    </r>
  </si>
  <si>
    <r>
      <t xml:space="preserve">niestacjonarne
</t>
    </r>
    <r>
      <rPr>
        <i/>
        <sz val="10"/>
        <rFont val="Times New Roman"/>
        <family val="1"/>
        <charset val="238"/>
      </rPr>
      <t>part-time</t>
    </r>
  </si>
  <si>
    <r>
      <t xml:space="preserve">z tego
</t>
    </r>
    <r>
      <rPr>
        <i/>
        <sz val="10"/>
        <rFont val="Times New Roman"/>
        <family val="1"/>
        <charset val="238"/>
      </rPr>
      <t>of which</t>
    </r>
  </si>
  <si>
    <r>
      <t xml:space="preserve">cudzoziemcy
</t>
    </r>
    <r>
      <rPr>
        <i/>
        <sz val="10"/>
        <rFont val="Times New Roman"/>
        <family val="1"/>
        <charset val="238"/>
      </rPr>
      <t>foreigners</t>
    </r>
  </si>
  <si>
    <r>
      <t xml:space="preserve">Stopnie naukowe
</t>
    </r>
    <r>
      <rPr>
        <i/>
        <sz val="10"/>
        <rFont val="Times New Roman"/>
        <family val="1"/>
        <charset val="238"/>
      </rPr>
      <t>Academic degrees</t>
    </r>
  </si>
  <si>
    <r>
      <t xml:space="preserve">doktora habilitowanego
</t>
    </r>
    <r>
      <rPr>
        <i/>
        <sz val="10"/>
        <rFont val="Times New Roman"/>
        <family val="1"/>
        <charset val="238"/>
      </rPr>
      <t>habilitated doctor (HD)</t>
    </r>
    <r>
      <rPr>
        <i/>
        <vertAlign val="superscript"/>
        <sz val="10"/>
        <rFont val="Times New Roman"/>
        <family val="1"/>
        <charset val="238"/>
      </rPr>
      <t>b</t>
    </r>
  </si>
  <si>
    <r>
      <t xml:space="preserve">doktora
</t>
    </r>
    <r>
      <rPr>
        <i/>
        <sz val="10"/>
        <rFont val="Times New Roman"/>
        <family val="1"/>
        <charset val="238"/>
      </rPr>
      <t>doctor (PhD)</t>
    </r>
  </si>
  <si>
    <r>
      <t xml:space="preserve">mężczyźni
</t>
    </r>
    <r>
      <rPr>
        <i/>
        <sz val="10"/>
        <rFont val="Times New Roman"/>
        <family val="1"/>
        <charset val="238"/>
      </rPr>
      <t>men</t>
    </r>
  </si>
  <si>
    <r>
      <t xml:space="preserve">Ogółem
</t>
    </r>
    <r>
      <rPr>
        <i/>
        <sz val="10"/>
        <rFont val="Times New Roman"/>
        <family val="1"/>
        <charset val="238"/>
      </rPr>
      <t>Total</t>
    </r>
  </si>
  <si>
    <r>
      <t xml:space="preserve">Mężczyźni
</t>
    </r>
    <r>
      <rPr>
        <i/>
        <sz val="10"/>
        <rFont val="Times New Roman"/>
        <family val="1"/>
        <charset val="238"/>
      </rPr>
      <t>Men</t>
    </r>
  </si>
  <si>
    <r>
      <t xml:space="preserve">Kobiety
</t>
    </r>
    <r>
      <rPr>
        <i/>
        <sz val="10"/>
        <rFont val="Times New Roman"/>
        <family val="1"/>
        <charset val="238"/>
      </rPr>
      <t>Women</t>
    </r>
  </si>
  <si>
    <r>
      <t xml:space="preserve">w tys.
</t>
    </r>
    <r>
      <rPr>
        <i/>
        <sz val="10"/>
        <rFont val="Times New Roman"/>
        <family val="1"/>
        <charset val="238"/>
      </rPr>
      <t>in thous.</t>
    </r>
  </si>
  <si>
    <r>
      <t xml:space="preserve">w % ogółem
</t>
    </r>
    <r>
      <rPr>
        <i/>
        <sz val="10"/>
        <rFont val="Times New Roman"/>
        <family val="1"/>
        <charset val="238"/>
      </rPr>
      <t>in % of total</t>
    </r>
  </si>
  <si>
    <r>
      <t xml:space="preserve">w tym kobiety
</t>
    </r>
    <r>
      <rPr>
        <i/>
        <sz val="10"/>
        <rFont val="Times New Roman"/>
        <family val="1"/>
        <charset val="238"/>
      </rPr>
      <t xml:space="preserve"> of which women</t>
    </r>
  </si>
  <si>
    <r>
      <t xml:space="preserve">Polska=100
</t>
    </r>
    <r>
      <rPr>
        <i/>
        <sz val="10"/>
        <rFont val="Times New Roman"/>
        <family val="1"/>
        <charset val="238"/>
      </rPr>
      <t>Poland=100</t>
    </r>
  </si>
  <si>
    <r>
      <t xml:space="preserve">województwo=100
</t>
    </r>
    <r>
      <rPr>
        <i/>
        <sz val="10"/>
        <rFont val="Times New Roman"/>
        <family val="1"/>
        <charset val="238"/>
      </rPr>
      <t>voivodship=100</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</si>
</sst>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z_ł_-;\-* #,##0.00\ _z_ł_-;_-* &quot;-&quot;??\ _z_ł_-;_-@_-"/>
    <numFmt numFmtId="164" formatCode="0.0"/>
    <numFmt numFmtId="165" formatCode="0.0%"/>
    <numFmt numFmtId="166" formatCode="_-* #,##0\ _z_ł_-;\-* #,##0\ _z_ł_-;_-* &quot;-&quot;??\ _z_ł_-;_-@_-"/>
    <numFmt numFmtId="167" formatCode="0.000"/>
    <numFmt numFmtId="168" formatCode="_-* #,##0.000\ _z_ł_-;\-* #,##0.000\ _z_ł_-;_-* &quot;-&quot;??\ _z_ł_-;_-@_-"/>
    <numFmt numFmtId="169" formatCode="_-* #,##0.0\ _z_ł_-;\-* #,##0.0\ _z_ł_-;_-* &quot;-&quot;??\ _z_ł_-;_-@_-"/>
  </numFmts>
  <fonts count="27" x14ac:knownFonts="1">
    <font>
      <sz val="11"/>
      <color theme="1"/>
      <name val="Calibri"/>
      <family val="2"/>
      <charset val="238"/>
      <scheme val="minor"/>
    </font>
    <font>
      <sz val="12"/>
      <name val="Cambria"/>
      <family val="1"/>
      <charset val="238"/>
    </font>
    <font>
      <sz val="10"/>
      <name val="Arial CE"/>
      <charset val="238"/>
    </font>
    <font>
      <sz val="10"/>
      <name val="Arial"/>
      <family val="2"/>
      <charset val="238"/>
    </font>
    <font>
      <sz val="10"/>
      <color indexed="8"/>
      <name val="Times New Roman"/>
      <family val="1"/>
      <charset val="238"/>
    </font>
    <font>
      <i/>
      <sz val="10"/>
      <color indexed="8"/>
      <name val="Times New Roman"/>
      <family val="1"/>
      <charset val="238"/>
    </font>
    <font>
      <sz val="10"/>
      <name val="Times New Roman"/>
      <family val="1"/>
      <charset val="238"/>
    </font>
    <font>
      <i/>
      <sz val="10"/>
      <name val="Times New Roman"/>
      <family val="1"/>
      <charset val="238"/>
    </font>
    <font>
      <i/>
      <vertAlign val="superscript"/>
      <sz val="10"/>
      <color indexed="8"/>
      <name val="Times New Roman"/>
      <family val="1"/>
      <charset val="238"/>
    </font>
    <font>
      <i/>
      <vertAlign val="superscript"/>
      <sz val="10"/>
      <name val="Times New Roman"/>
      <family val="1"/>
      <charset val="238"/>
    </font>
    <font>
      <b/>
      <sz val="10"/>
      <name val="Times New Roman"/>
      <family val="1"/>
      <charset val="238"/>
    </font>
    <font>
      <b/>
      <i/>
      <sz val="10"/>
      <name val="Times New Roman"/>
      <family val="1"/>
      <charset val="238"/>
    </font>
    <font>
      <sz val="11"/>
      <color theme="1"/>
      <name val="Calibri"/>
      <family val="2"/>
      <charset val="238"/>
      <scheme val="minor"/>
    </font>
    <font>
      <b/>
      <sz val="11"/>
      <color theme="1"/>
      <name val="Calibri"/>
      <family val="2"/>
      <charset val="238"/>
      <scheme val="minor"/>
    </font>
    <font>
      <sz val="12"/>
      <color theme="1"/>
      <name val="Cambria"/>
      <family val="1"/>
      <charset val="238"/>
    </font>
    <font>
      <sz val="12"/>
      <color theme="1"/>
      <name val="Cambria"/>
      <family val="1"/>
      <charset val="238"/>
      <scheme val="major"/>
    </font>
    <font>
      <sz val="12"/>
      <color indexed="8"/>
      <name val="Cambria"/>
      <family val="1"/>
      <charset val="238"/>
      <scheme val="major"/>
    </font>
    <font>
      <i/>
      <sz val="12"/>
      <color rgb="FF000000"/>
      <name val="Cambria"/>
      <family val="1"/>
      <charset val="238"/>
      <scheme val="major"/>
    </font>
    <font>
      <sz val="10"/>
      <color theme="1"/>
      <name val="Times New Roman"/>
      <family val="1"/>
      <charset val="238"/>
    </font>
    <font>
      <i/>
      <sz val="10"/>
      <color theme="1"/>
      <name val="Times New Roman"/>
      <family val="1"/>
      <charset val="238"/>
    </font>
    <font>
      <sz val="11"/>
      <color theme="1"/>
      <name val="Times New Roman"/>
      <family val="1"/>
      <charset val="238"/>
    </font>
    <font>
      <sz val="10"/>
      <color rgb="FF000000"/>
      <name val="Times New Roman"/>
      <family val="1"/>
      <charset val="238"/>
    </font>
    <font>
      <i/>
      <sz val="10"/>
      <color rgb="FF000000"/>
      <name val="Times New Roman"/>
      <family val="1"/>
      <charset val="238"/>
    </font>
    <font>
      <b/>
      <sz val="10"/>
      <color theme="1"/>
      <name val="Times New Roman"/>
      <family val="1"/>
      <charset val="238"/>
    </font>
    <font>
      <u/>
      <sz val="11"/>
      <color theme="10"/>
      <name val="Calibri"/>
      <family val="2"/>
      <charset val="238"/>
      <scheme val="minor"/>
    </font>
    <font>
      <i/>
      <vertAlign val="superscript"/>
      <sz val="10"/>
      <color rgb="FF000000"/>
      <name val="Times New Roman"/>
      <family val="1"/>
      <charset val="238"/>
    </font>
    <font>
      <sz val="12"/>
      <color rgb="FFFF0000"/>
      <name val="Cambria"/>
      <family val="1"/>
      <charset val="238"/>
    </font>
  </fonts>
  <fills count="3">
    <fill>
      <patternFill patternType="none"/>
    </fill>
    <fill>
      <patternFill patternType="gray125"/>
    </fill>
    <fill>
      <patternFill patternType="solid">
        <fgColor theme="0"/>
        <bgColor indexed="64"/>
      </patternFill>
    </fill>
  </fills>
  <borders count="32">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diagonal/>
    </border>
  </borders>
  <cellStyleXfs count="6">
    <xf numFmtId="0" fontId="0" fillId="0" borderId="0"/>
    <xf numFmtId="0" fontId="2" fillId="0" borderId="0"/>
    <xf numFmtId="43" fontId="12" fillId="0" borderId="0" applyFont="0" applyFill="0" applyBorder="0" applyAlignment="0" applyProtection="0"/>
    <xf numFmtId="0" fontId="3" fillId="0" borderId="0"/>
    <xf numFmtId="9" fontId="12" fillId="0" borderId="0" applyFont="0" applyFill="0" applyBorder="0" applyAlignment="0" applyProtection="0"/>
    <xf numFmtId="0" fontId="24" fillId="0" borderId="0" applyNumberFormat="0" applyFill="0" applyBorder="0" applyAlignment="0" applyProtection="0"/>
  </cellStyleXfs>
  <cellXfs count="292">
    <xf numFmtId="0" fontId="0" fillId="0" borderId="0" xfId="0"/>
    <xf numFmtId="0" fontId="14" fillId="0" borderId="0" xfId="0" applyFont="1"/>
    <xf numFmtId="0" fontId="14" fillId="0" borderId="0" xfId="0" applyFont="1" applyBorder="1"/>
    <xf numFmtId="164" fontId="14" fillId="0" borderId="0" xfId="0" applyNumberFormat="1" applyFont="1"/>
    <xf numFmtId="165" fontId="14" fillId="0" borderId="0" xfId="4" applyNumberFormat="1" applyFont="1" applyBorder="1" applyAlignment="1"/>
    <xf numFmtId="0" fontId="14" fillId="0" borderId="0" xfId="0" applyFont="1" applyBorder="1" applyAlignment="1"/>
    <xf numFmtId="164" fontId="14" fillId="0" borderId="0" xfId="0" applyNumberFormat="1" applyFont="1" applyBorder="1" applyAlignment="1"/>
    <xf numFmtId="0" fontId="15" fillId="0" borderId="0" xfId="0" applyFont="1"/>
    <xf numFmtId="164" fontId="16" fillId="0" borderId="0" xfId="0" applyNumberFormat="1" applyFont="1" applyFill="1" applyBorder="1" applyAlignment="1" applyProtection="1">
      <alignment horizontal="right" wrapText="1"/>
    </xf>
    <xf numFmtId="165" fontId="15" fillId="0" borderId="0" xfId="4" applyNumberFormat="1" applyFont="1"/>
    <xf numFmtId="0" fontId="17" fillId="0" borderId="0" xfId="0" applyFont="1" applyBorder="1" applyAlignment="1">
      <alignment vertical="center" wrapText="1"/>
    </xf>
    <xf numFmtId="164" fontId="15" fillId="0" borderId="0" xfId="0" applyNumberFormat="1" applyFont="1"/>
    <xf numFmtId="1" fontId="15" fillId="0" borderId="0" xfId="0" applyNumberFormat="1" applyFont="1"/>
    <xf numFmtId="3" fontId="15" fillId="0" borderId="0" xfId="0" applyNumberFormat="1" applyFont="1"/>
    <xf numFmtId="165" fontId="14" fillId="0" borderId="0" xfId="0" applyNumberFormat="1" applyFont="1"/>
    <xf numFmtId="166" fontId="14" fillId="0" borderId="0" xfId="2" applyNumberFormat="1" applyFont="1" applyBorder="1"/>
    <xf numFmtId="0" fontId="14" fillId="0" borderId="0" xfId="0" applyFont="1" applyFill="1"/>
    <xf numFmtId="0" fontId="7" fillId="0" borderId="0" xfId="0" applyFont="1" applyBorder="1" applyAlignment="1">
      <alignment vertical="center" wrapText="1"/>
    </xf>
    <xf numFmtId="0" fontId="11" fillId="0" borderId="1" xfId="0" applyFont="1" applyBorder="1" applyAlignment="1">
      <alignment vertical="center" wrapText="1"/>
    </xf>
    <xf numFmtId="0" fontId="10" fillId="0" borderId="2" xfId="0" applyFont="1" applyBorder="1" applyAlignment="1">
      <alignment horizontal="right" vertical="center" wrapText="1"/>
    </xf>
    <xf numFmtId="0" fontId="6" fillId="0" borderId="1" xfId="0" applyFont="1" applyBorder="1" applyAlignment="1">
      <alignment horizontal="left" vertical="center" wrapText="1" indent="1"/>
    </xf>
    <xf numFmtId="0" fontId="6" fillId="0" borderId="2" xfId="0" applyFont="1" applyBorder="1" applyAlignment="1">
      <alignment horizontal="right" vertical="center" wrapText="1"/>
    </xf>
    <xf numFmtId="0" fontId="7" fillId="0" borderId="1" xfId="0" applyFont="1" applyBorder="1" applyAlignment="1">
      <alignment horizontal="left" vertical="center" wrapText="1" indent="1"/>
    </xf>
    <xf numFmtId="0" fontId="10" fillId="0" borderId="1" xfId="0" applyFont="1" applyBorder="1" applyAlignment="1">
      <alignment vertical="center" wrapText="1"/>
    </xf>
    <xf numFmtId="164" fontId="10" fillId="0" borderId="2" xfId="0" applyNumberFormat="1" applyFont="1" applyBorder="1" applyAlignment="1">
      <alignment horizontal="right" vertical="center" wrapText="1"/>
    </xf>
    <xf numFmtId="164" fontId="10" fillId="0" borderId="3" xfId="0" applyNumberFormat="1" applyFont="1" applyBorder="1" applyAlignment="1">
      <alignment horizontal="right" vertical="center" wrapText="1"/>
    </xf>
    <xf numFmtId="164" fontId="6" fillId="0" borderId="2" xfId="0" applyNumberFormat="1" applyFont="1" applyBorder="1" applyAlignment="1">
      <alignment horizontal="right" vertical="center" wrapText="1"/>
    </xf>
    <xf numFmtId="164" fontId="6" fillId="0" borderId="3" xfId="0" applyNumberFormat="1" applyFont="1" applyBorder="1" applyAlignment="1">
      <alignment horizontal="right" vertical="center" wrapText="1"/>
    </xf>
    <xf numFmtId="0" fontId="7" fillId="0" borderId="0" xfId="0" applyFont="1" applyBorder="1" applyAlignment="1">
      <alignment vertical="center"/>
    </xf>
    <xf numFmtId="0" fontId="6" fillId="0" borderId="16" xfId="0" applyFont="1" applyBorder="1" applyAlignment="1">
      <alignment vertical="center" wrapText="1"/>
    </xf>
    <xf numFmtId="0" fontId="10" fillId="0" borderId="17" xfId="0" applyFont="1" applyBorder="1" applyAlignment="1">
      <alignment vertical="center" wrapText="1"/>
    </xf>
    <xf numFmtId="0" fontId="10" fillId="0" borderId="18" xfId="0" applyFont="1" applyBorder="1" applyAlignment="1">
      <alignment horizontal="right" vertical="center" wrapText="1"/>
    </xf>
    <xf numFmtId="0" fontId="10" fillId="0" borderId="19" xfId="0" applyFont="1" applyBorder="1" applyAlignment="1">
      <alignment horizontal="right" vertical="center" wrapText="1"/>
    </xf>
    <xf numFmtId="0" fontId="11" fillId="0" borderId="20" xfId="0" applyFont="1" applyBorder="1" applyAlignment="1">
      <alignment vertical="center" wrapText="1"/>
    </xf>
    <xf numFmtId="0" fontId="10" fillId="0" borderId="16" xfId="0" applyFont="1" applyBorder="1" applyAlignment="1">
      <alignment horizontal="right" vertical="center" wrapText="1"/>
    </xf>
    <xf numFmtId="0" fontId="10" fillId="0" borderId="21" xfId="0" applyFont="1" applyBorder="1" applyAlignment="1">
      <alignment horizontal="right" vertical="center" wrapText="1"/>
    </xf>
    <xf numFmtId="0" fontId="6" fillId="0" borderId="20" xfId="0" applyFont="1" applyBorder="1" applyAlignment="1">
      <alignment horizontal="left" vertical="center" wrapText="1" indent="1"/>
    </xf>
    <xf numFmtId="0" fontId="6" fillId="0" borderId="16" xfId="0" applyFont="1" applyBorder="1" applyAlignment="1">
      <alignment horizontal="right" vertical="center" wrapText="1"/>
    </xf>
    <xf numFmtId="0" fontId="6" fillId="0" borderId="21" xfId="0" applyFont="1" applyBorder="1" applyAlignment="1">
      <alignment horizontal="right" vertical="center" wrapText="1"/>
    </xf>
    <xf numFmtId="0" fontId="7" fillId="0" borderId="20" xfId="0" applyFont="1" applyBorder="1" applyAlignment="1">
      <alignment horizontal="left" vertical="center" wrapText="1" indent="1"/>
    </xf>
    <xf numFmtId="0" fontId="6" fillId="0" borderId="20" xfId="0" applyFont="1" applyBorder="1" applyAlignment="1">
      <alignment vertical="center" wrapText="1"/>
    </xf>
    <xf numFmtId="0" fontId="7" fillId="0" borderId="20" xfId="0" applyFont="1" applyBorder="1" applyAlignment="1">
      <alignment vertical="center" wrapText="1"/>
    </xf>
    <xf numFmtId="0" fontId="1" fillId="0" borderId="0" xfId="0" applyFont="1"/>
    <xf numFmtId="0" fontId="6" fillId="0" borderId="0" xfId="0" applyFont="1" applyBorder="1" applyAlignment="1">
      <alignment vertical="center"/>
    </xf>
    <xf numFmtId="0" fontId="6" fillId="0" borderId="1" xfId="0" applyFont="1" applyBorder="1" applyAlignment="1">
      <alignment vertical="center" wrapText="1"/>
    </xf>
    <xf numFmtId="0" fontId="7" fillId="0" borderId="1" xfId="0" applyFont="1" applyBorder="1" applyAlignment="1">
      <alignment vertical="center" wrapText="1"/>
    </xf>
    <xf numFmtId="0" fontId="6" fillId="0" borderId="0" xfId="0" applyFont="1"/>
    <xf numFmtId="0" fontId="7" fillId="0" borderId="0" xfId="0" applyFont="1"/>
    <xf numFmtId="164" fontId="6" fillId="0" borderId="16" xfId="0" applyNumberFormat="1" applyFont="1" applyBorder="1" applyAlignment="1">
      <alignment horizontal="right" vertical="center" wrapText="1"/>
    </xf>
    <xf numFmtId="0" fontId="10" fillId="0" borderId="20" xfId="0" applyFont="1" applyBorder="1" applyAlignment="1">
      <alignment vertical="center" wrapText="1"/>
    </xf>
    <xf numFmtId="164" fontId="10" fillId="0" borderId="16" xfId="0" applyNumberFormat="1" applyFont="1" applyBorder="1" applyAlignment="1">
      <alignment horizontal="right" vertical="center" wrapText="1"/>
    </xf>
    <xf numFmtId="0" fontId="6" fillId="0" borderId="21" xfId="0" applyFont="1" applyBorder="1" applyAlignment="1">
      <alignment vertical="center" wrapText="1"/>
    </xf>
    <xf numFmtId="0" fontId="6" fillId="0" borderId="20" xfId="0" applyFont="1" applyBorder="1" applyAlignment="1">
      <alignment horizontal="left" vertical="center" wrapText="1" indent="2"/>
    </xf>
    <xf numFmtId="0" fontId="7" fillId="0" borderId="20" xfId="0" applyFont="1" applyBorder="1" applyAlignment="1">
      <alignment horizontal="left" vertical="center" wrapText="1" indent="2"/>
    </xf>
    <xf numFmtId="164" fontId="6" fillId="0" borderId="21" xfId="0" applyNumberFormat="1" applyFont="1" applyBorder="1" applyAlignment="1">
      <alignment horizontal="right" vertical="center" wrapText="1"/>
    </xf>
    <xf numFmtId="0" fontId="7" fillId="0" borderId="0" xfId="0" applyFont="1" applyFill="1" applyBorder="1" applyAlignment="1">
      <alignment vertical="center"/>
    </xf>
    <xf numFmtId="0" fontId="6" fillId="0" borderId="0" xfId="0" applyFont="1" applyFill="1" applyBorder="1" applyAlignment="1">
      <alignment vertical="center"/>
    </xf>
    <xf numFmtId="3" fontId="6" fillId="0" borderId="16" xfId="0" applyNumberFormat="1" applyFont="1" applyBorder="1" applyAlignment="1">
      <alignment horizontal="right" vertical="center" wrapText="1"/>
    </xf>
    <xf numFmtId="164" fontId="10" fillId="0" borderId="20" xfId="0" applyNumberFormat="1" applyFont="1" applyBorder="1" applyAlignment="1">
      <alignment vertical="center" wrapText="1"/>
    </xf>
    <xf numFmtId="164" fontId="10" fillId="0" borderId="21" xfId="0" applyNumberFormat="1" applyFont="1" applyBorder="1" applyAlignment="1">
      <alignment horizontal="right" vertical="center" wrapText="1"/>
    </xf>
    <xf numFmtId="0" fontId="6" fillId="0" borderId="0" xfId="0" applyFont="1" applyBorder="1" applyAlignment="1">
      <alignment horizontal="right" vertical="center" wrapText="1"/>
    </xf>
    <xf numFmtId="0" fontId="6" fillId="0" borderId="17" xfId="0" applyFont="1" applyBorder="1" applyAlignment="1">
      <alignment vertical="center" wrapText="1"/>
    </xf>
    <xf numFmtId="0" fontId="6" fillId="0" borderId="18" xfId="0" applyFont="1" applyBorder="1" applyAlignment="1">
      <alignment horizontal="right" vertical="center" wrapText="1"/>
    </xf>
    <xf numFmtId="165" fontId="1" fillId="0" borderId="0" xfId="4" applyNumberFormat="1" applyFont="1"/>
    <xf numFmtId="0" fontId="6" fillId="0" borderId="1" xfId="0" applyFont="1" applyBorder="1" applyAlignment="1">
      <alignment horizontal="left" vertical="center" wrapText="1" indent="2"/>
    </xf>
    <xf numFmtId="0" fontId="6" fillId="0" borderId="2" xfId="0" applyFont="1" applyFill="1" applyBorder="1" applyAlignment="1">
      <alignment horizontal="right" vertical="center" wrapText="1"/>
    </xf>
    <xf numFmtId="164" fontId="6" fillId="0" borderId="3" xfId="0" applyNumberFormat="1" applyFont="1" applyFill="1" applyBorder="1" applyAlignment="1">
      <alignment horizontal="right" vertical="center" wrapText="1"/>
    </xf>
    <xf numFmtId="0" fontId="7" fillId="0" borderId="1" xfId="0" applyFont="1" applyBorder="1" applyAlignment="1">
      <alignment horizontal="left" vertical="center" wrapText="1" indent="2"/>
    </xf>
    <xf numFmtId="0" fontId="6" fillId="0" borderId="1" xfId="0" applyFont="1" applyBorder="1" applyAlignment="1">
      <alignment horizontal="left" vertical="center" wrapText="1" indent="3"/>
    </xf>
    <xf numFmtId="0" fontId="7" fillId="0" borderId="1" xfId="0" applyFont="1" applyBorder="1" applyAlignment="1">
      <alignment horizontal="left" vertical="center" wrapText="1" indent="3"/>
    </xf>
    <xf numFmtId="0" fontId="10" fillId="0" borderId="1" xfId="0" applyFont="1" applyFill="1" applyBorder="1" applyAlignment="1">
      <alignment vertical="center" wrapText="1"/>
    </xf>
    <xf numFmtId="0" fontId="10" fillId="0" borderId="2" xfId="0" applyFont="1" applyFill="1" applyBorder="1" applyAlignment="1">
      <alignment horizontal="right" vertical="center" wrapText="1"/>
    </xf>
    <xf numFmtId="164" fontId="10" fillId="0" borderId="3" xfId="0" applyNumberFormat="1" applyFont="1" applyFill="1" applyBorder="1" applyAlignment="1">
      <alignment horizontal="right" vertical="center" wrapText="1"/>
    </xf>
    <xf numFmtId="0" fontId="11" fillId="0" borderId="1" xfId="0" applyFont="1" applyFill="1" applyBorder="1" applyAlignment="1">
      <alignment vertical="center" wrapText="1"/>
    </xf>
    <xf numFmtId="0" fontId="10" fillId="0" borderId="3" xfId="0" applyFont="1" applyFill="1" applyBorder="1" applyAlignment="1">
      <alignment horizontal="right" vertical="center" wrapText="1"/>
    </xf>
    <xf numFmtId="0" fontId="6" fillId="0" borderId="1" xfId="0" applyFont="1" applyFill="1" applyBorder="1" applyAlignment="1">
      <alignment vertical="center" wrapText="1"/>
    </xf>
    <xf numFmtId="164" fontId="6" fillId="0" borderId="2" xfId="0" applyNumberFormat="1" applyFont="1" applyFill="1" applyBorder="1" applyAlignment="1">
      <alignment horizontal="right" vertical="center" wrapText="1"/>
    </xf>
    <xf numFmtId="0" fontId="7" fillId="0" borderId="0" xfId="0" applyFont="1" applyBorder="1" applyAlignment="1">
      <alignment horizontal="left" vertical="center" wrapText="1" indent="1"/>
    </xf>
    <xf numFmtId="164" fontId="6" fillId="0" borderId="0" xfId="0" applyNumberFormat="1" applyFont="1" applyBorder="1" applyAlignment="1">
      <alignment horizontal="right" vertical="center" wrapText="1"/>
    </xf>
    <xf numFmtId="0" fontId="7" fillId="0" borderId="0" xfId="0" applyFont="1" applyBorder="1" applyAlignment="1">
      <alignment horizontal="left" vertical="center" wrapText="1" indent="2"/>
    </xf>
    <xf numFmtId="164" fontId="6" fillId="0" borderId="0" xfId="0" applyNumberFormat="1" applyFont="1" applyFill="1" applyBorder="1" applyAlignment="1">
      <alignment horizontal="right" vertical="center" wrapText="1"/>
    </xf>
    <xf numFmtId="0" fontId="18" fillId="0" borderId="0" xfId="0" applyFont="1"/>
    <xf numFmtId="0" fontId="19" fillId="0" borderId="0" xfId="0" applyFont="1"/>
    <xf numFmtId="0" fontId="18" fillId="0" borderId="0" xfId="0" quotePrefix="1" applyFont="1" applyAlignment="1">
      <alignment horizontal="left"/>
    </xf>
    <xf numFmtId="0" fontId="7" fillId="0" borderId="0" xfId="0" applyFont="1" applyBorder="1" applyAlignment="1">
      <alignment horizontal="left" vertical="center" wrapText="1" indent="6"/>
    </xf>
    <xf numFmtId="0" fontId="15" fillId="0" borderId="0" xfId="0" applyFont="1" applyBorder="1"/>
    <xf numFmtId="0" fontId="10" fillId="0" borderId="20" xfId="0" applyFont="1" applyFill="1" applyBorder="1" applyAlignment="1">
      <alignment vertical="center" wrapText="1"/>
    </xf>
    <xf numFmtId="0" fontId="11" fillId="0" borderId="20" xfId="0" applyFont="1" applyFill="1" applyBorder="1" applyAlignment="1">
      <alignment vertical="center" wrapText="1"/>
    </xf>
    <xf numFmtId="164" fontId="10" fillId="0" borderId="2" xfId="0" applyNumberFormat="1" applyFont="1" applyFill="1" applyBorder="1" applyAlignment="1">
      <alignment horizontal="right" vertical="center" wrapText="1"/>
    </xf>
    <xf numFmtId="0" fontId="20" fillId="0" borderId="0" xfId="0" applyFont="1"/>
    <xf numFmtId="0" fontId="13" fillId="0" borderId="0" xfId="0" applyFont="1"/>
    <xf numFmtId="0" fontId="6" fillId="0" borderId="16" xfId="0" applyFont="1" applyFill="1" applyBorder="1" applyAlignment="1">
      <alignment horizontal="right" vertical="center" wrapText="1"/>
    </xf>
    <xf numFmtId="0" fontId="21" fillId="0" borderId="20" xfId="0" applyFont="1" applyFill="1" applyBorder="1" applyAlignment="1">
      <alignment vertical="center" wrapText="1"/>
    </xf>
    <xf numFmtId="0" fontId="6" fillId="0" borderId="21" xfId="0" applyFont="1" applyFill="1" applyBorder="1" applyAlignment="1">
      <alignment horizontal="right" vertical="center" wrapText="1"/>
    </xf>
    <xf numFmtId="0" fontId="22" fillId="0" borderId="20" xfId="0" applyFont="1" applyFill="1" applyBorder="1" applyAlignment="1">
      <alignment vertical="center" wrapText="1"/>
    </xf>
    <xf numFmtId="164" fontId="21" fillId="0" borderId="16" xfId="0" applyNumberFormat="1" applyFont="1" applyFill="1" applyBorder="1" applyAlignment="1">
      <alignment horizontal="right" vertical="center" wrapText="1"/>
    </xf>
    <xf numFmtId="164" fontId="21" fillId="0" borderId="21" xfId="0" applyNumberFormat="1" applyFont="1" applyFill="1" applyBorder="1" applyAlignment="1">
      <alignment horizontal="right" vertical="center" wrapText="1"/>
    </xf>
    <xf numFmtId="0" fontId="6" fillId="0" borderId="26" xfId="0" applyFont="1" applyBorder="1" applyAlignment="1">
      <alignment vertical="center" wrapText="1"/>
    </xf>
    <xf numFmtId="0" fontId="6" fillId="0" borderId="26" xfId="0" applyFont="1" applyBorder="1" applyAlignment="1">
      <alignment horizontal="right" vertical="center" wrapText="1"/>
    </xf>
    <xf numFmtId="164" fontId="6" fillId="0" borderId="26" xfId="0" applyNumberFormat="1" applyFont="1" applyBorder="1" applyAlignment="1">
      <alignment horizontal="right" vertical="center" wrapText="1"/>
    </xf>
    <xf numFmtId="164" fontId="18" fillId="0" borderId="0" xfId="0" applyNumberFormat="1" applyFont="1"/>
    <xf numFmtId="164" fontId="10" fillId="0" borderId="26" xfId="0" applyNumberFormat="1" applyFont="1" applyBorder="1" applyAlignment="1">
      <alignment horizontal="right" vertical="center" wrapText="1"/>
    </xf>
    <xf numFmtId="0" fontId="10" fillId="0" borderId="26" xfId="0" applyFont="1" applyBorder="1" applyAlignment="1">
      <alignment horizontal="right" vertical="center" wrapText="1"/>
    </xf>
    <xf numFmtId="0" fontId="6" fillId="0" borderId="27" xfId="0" applyFont="1" applyBorder="1" applyAlignment="1">
      <alignment horizontal="right" vertical="center" wrapText="1"/>
    </xf>
    <xf numFmtId="0" fontId="10" fillId="0" borderId="0" xfId="0" applyFont="1" applyBorder="1" applyAlignment="1">
      <alignment horizontal="right" vertical="center" wrapText="1"/>
    </xf>
    <xf numFmtId="3" fontId="6" fillId="0" borderId="0" xfId="0" applyNumberFormat="1" applyFont="1" applyBorder="1" applyAlignment="1">
      <alignment horizontal="right" vertical="center" wrapText="1"/>
    </xf>
    <xf numFmtId="164" fontId="10" fillId="0" borderId="0" xfId="0" applyNumberFormat="1" applyFont="1" applyBorder="1" applyAlignment="1">
      <alignment horizontal="right" vertical="center" wrapText="1"/>
    </xf>
    <xf numFmtId="0" fontId="10" fillId="0" borderId="16" xfId="0" applyFont="1" applyFill="1" applyBorder="1" applyAlignment="1">
      <alignment horizontal="right" vertical="center" wrapText="1"/>
    </xf>
    <xf numFmtId="0" fontId="6" fillId="0" borderId="3" xfId="0" applyFont="1" applyFill="1" applyBorder="1" applyAlignment="1">
      <alignment horizontal="right" vertical="center" wrapText="1"/>
    </xf>
    <xf numFmtId="0" fontId="7" fillId="0" borderId="1" xfId="0" applyFont="1" applyFill="1" applyBorder="1" applyAlignment="1">
      <alignment vertical="center" wrapText="1"/>
    </xf>
    <xf numFmtId="0" fontId="10" fillId="0" borderId="9" xfId="0" applyFont="1" applyBorder="1" applyAlignment="1">
      <alignment vertical="center" wrapText="1"/>
    </xf>
    <xf numFmtId="164" fontId="10" fillId="0" borderId="4" xfId="0" applyNumberFormat="1" applyFont="1" applyBorder="1" applyAlignment="1">
      <alignment horizontal="righ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6" fillId="0" borderId="1" xfId="0" applyFont="1" applyFill="1" applyBorder="1" applyAlignment="1">
      <alignment horizontal="left" vertical="center" wrapText="1" indent="1"/>
    </xf>
    <xf numFmtId="0" fontId="7" fillId="0" borderId="1" xfId="0" applyFont="1" applyFill="1" applyBorder="1" applyAlignment="1">
      <alignment horizontal="left" vertical="center" wrapText="1" indent="1"/>
    </xf>
    <xf numFmtId="0" fontId="6" fillId="0" borderId="0" xfId="0" applyFont="1" applyFill="1" applyBorder="1" applyAlignment="1">
      <alignment horizontal="right" vertical="center" wrapText="1"/>
    </xf>
    <xf numFmtId="0" fontId="22" fillId="0" borderId="0" xfId="0" applyFont="1" applyFill="1" applyBorder="1" applyAlignment="1">
      <alignment vertical="center" wrapText="1"/>
    </xf>
    <xf numFmtId="164" fontId="21" fillId="0" borderId="0" xfId="0" applyNumberFormat="1" applyFont="1" applyFill="1" applyBorder="1" applyAlignment="1">
      <alignment horizontal="right" vertical="center" wrapText="1"/>
    </xf>
    <xf numFmtId="164" fontId="10" fillId="0" borderId="16" xfId="0" applyNumberFormat="1" applyFont="1" applyFill="1" applyBorder="1" applyAlignment="1">
      <alignment horizontal="right" vertical="center" wrapText="1"/>
    </xf>
    <xf numFmtId="164" fontId="6" fillId="0" borderId="16" xfId="0" applyNumberFormat="1" applyFont="1" applyFill="1" applyBorder="1" applyAlignment="1">
      <alignment horizontal="right" vertical="center" wrapText="1"/>
    </xf>
    <xf numFmtId="0" fontId="14" fillId="0" borderId="21" xfId="0" applyFont="1" applyBorder="1"/>
    <xf numFmtId="0" fontId="18" fillId="0" borderId="21" xfId="0" applyFont="1" applyBorder="1" applyAlignment="1">
      <alignment vertical="center"/>
    </xf>
    <xf numFmtId="0" fontId="23" fillId="0" borderId="19" xfId="0" applyFont="1" applyBorder="1" applyAlignment="1">
      <alignment vertical="center"/>
    </xf>
    <xf numFmtId="0" fontId="18" fillId="0" borderId="0" xfId="5" applyFont="1"/>
    <xf numFmtId="0" fontId="18" fillId="0" borderId="0" xfId="0" applyFont="1" applyFill="1" applyBorder="1" applyAlignment="1"/>
    <xf numFmtId="0" fontId="6" fillId="0" borderId="0" xfId="0" applyFont="1" applyBorder="1" applyAlignment="1">
      <alignment vertical="center" wrapText="1"/>
    </xf>
    <xf numFmtId="0" fontId="6" fillId="0" borderId="0" xfId="0" applyFont="1" applyBorder="1" applyAlignment="1">
      <alignment horizontal="left" vertical="center"/>
    </xf>
    <xf numFmtId="0" fontId="7" fillId="0" borderId="0" xfId="0" applyFont="1" applyBorder="1" applyAlignment="1">
      <alignment vertical="center" wrapText="1"/>
    </xf>
    <xf numFmtId="0" fontId="6" fillId="0" borderId="20"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0" xfId="0" applyFont="1" applyBorder="1" applyAlignment="1">
      <alignment horizontal="left"/>
    </xf>
    <xf numFmtId="0" fontId="7" fillId="0" borderId="0" xfId="0" applyFont="1" applyBorder="1" applyAlignment="1">
      <alignment horizontal="left" vertical="center"/>
    </xf>
    <xf numFmtId="0" fontId="6" fillId="0" borderId="0" xfId="0" applyFont="1" applyAlignment="1">
      <alignment horizontal="left" wrapText="1"/>
    </xf>
    <xf numFmtId="0" fontId="7" fillId="0" borderId="6" xfId="0" applyFont="1" applyBorder="1" applyAlignment="1">
      <alignment horizontal="left" vertical="center"/>
    </xf>
    <xf numFmtId="3" fontId="6" fillId="0" borderId="16" xfId="0" applyNumberFormat="1" applyFont="1" applyFill="1" applyBorder="1" applyAlignment="1">
      <alignment horizontal="right" vertical="center" wrapText="1"/>
    </xf>
    <xf numFmtId="3" fontId="6" fillId="0" borderId="21" xfId="0" applyNumberFormat="1" applyFont="1" applyFill="1" applyBorder="1" applyAlignment="1">
      <alignment horizontal="right" vertical="center" wrapText="1"/>
    </xf>
    <xf numFmtId="3" fontId="14" fillId="0" borderId="0" xfId="0" applyNumberFormat="1" applyFont="1"/>
    <xf numFmtId="0" fontId="6" fillId="0" borderId="3" xfId="0" applyFont="1" applyBorder="1" applyAlignment="1">
      <alignment horizontal="right" vertical="center" wrapText="1"/>
    </xf>
    <xf numFmtId="0" fontId="15" fillId="0" borderId="0" xfId="0" applyFont="1" applyFill="1"/>
    <xf numFmtId="0" fontId="14" fillId="0" borderId="3" xfId="0" applyFont="1" applyBorder="1"/>
    <xf numFmtId="0" fontId="6" fillId="0" borderId="20" xfId="0" applyFont="1" applyFill="1" applyBorder="1" applyAlignment="1">
      <alignment horizontal="left" vertical="center" wrapText="1" indent="1"/>
    </xf>
    <xf numFmtId="0" fontId="6" fillId="0" borderId="26" xfId="0" applyFont="1" applyFill="1" applyBorder="1" applyAlignment="1">
      <alignment horizontal="right" vertical="center" wrapText="1"/>
    </xf>
    <xf numFmtId="0" fontId="18" fillId="0" borderId="3" xfId="0" applyFont="1" applyFill="1" applyBorder="1"/>
    <xf numFmtId="165" fontId="14" fillId="0" borderId="0" xfId="4" applyNumberFormat="1" applyFont="1" applyFill="1"/>
    <xf numFmtId="164" fontId="14" fillId="0" borderId="0" xfId="0" applyNumberFormat="1" applyFont="1" applyFill="1"/>
    <xf numFmtId="0" fontId="7" fillId="0" borderId="20" xfId="0" applyFont="1" applyFill="1" applyBorder="1" applyAlignment="1">
      <alignment horizontal="left" vertical="center" wrapText="1" indent="1"/>
    </xf>
    <xf numFmtId="0" fontId="6" fillId="0" borderId="20" xfId="0" applyFont="1" applyFill="1" applyBorder="1" applyAlignment="1">
      <alignment horizontal="left" vertical="center" wrapText="1" indent="2"/>
    </xf>
    <xf numFmtId="0" fontId="7" fillId="0" borderId="20" xfId="0" applyFont="1" applyFill="1" applyBorder="1" applyAlignment="1">
      <alignment horizontal="left" vertical="center" wrapText="1" indent="2"/>
    </xf>
    <xf numFmtId="0" fontId="18" fillId="0" borderId="3" xfId="0" applyFont="1" applyBorder="1"/>
    <xf numFmtId="164" fontId="18" fillId="0" borderId="3" xfId="0" applyNumberFormat="1" applyFont="1" applyBorder="1"/>
    <xf numFmtId="3" fontId="10" fillId="0" borderId="16" xfId="0" applyNumberFormat="1" applyFont="1" applyFill="1" applyBorder="1" applyAlignment="1">
      <alignment horizontal="right" vertical="center" wrapText="1"/>
    </xf>
    <xf numFmtId="3" fontId="10" fillId="0" borderId="16" xfId="0" applyNumberFormat="1" applyFont="1" applyBorder="1" applyAlignment="1">
      <alignment horizontal="right" vertical="center" wrapText="1"/>
    </xf>
    <xf numFmtId="0" fontId="18" fillId="0" borderId="31" xfId="0" applyFont="1" applyBorder="1" applyAlignment="1">
      <alignment horizontal="right" vertical="center"/>
    </xf>
    <xf numFmtId="0" fontId="18" fillId="0" borderId="0" xfId="0" applyFont="1" applyAlignment="1">
      <alignment vertical="center"/>
    </xf>
    <xf numFmtId="0" fontId="18" fillId="0" borderId="2" xfId="0" applyFont="1" applyBorder="1" applyAlignment="1">
      <alignment horizontal="right" vertical="center"/>
    </xf>
    <xf numFmtId="164" fontId="18" fillId="0" borderId="2" xfId="0" applyNumberFormat="1" applyFont="1" applyBorder="1" applyAlignment="1">
      <alignment horizontal="right" vertical="center"/>
    </xf>
    <xf numFmtId="0" fontId="6" fillId="0" borderId="3" xfId="0" applyFont="1" applyBorder="1" applyAlignment="1">
      <alignment vertical="center" wrapText="1"/>
    </xf>
    <xf numFmtId="167" fontId="16" fillId="0" borderId="0" xfId="0" applyNumberFormat="1" applyFont="1" applyFill="1" applyBorder="1" applyAlignment="1" applyProtection="1">
      <alignment horizontal="right" wrapText="1"/>
    </xf>
    <xf numFmtId="0" fontId="6" fillId="0" borderId="0" xfId="0" applyFont="1" applyBorder="1" applyAlignment="1">
      <alignment horizontal="left" vertical="center"/>
    </xf>
    <xf numFmtId="0" fontId="7" fillId="0" borderId="6" xfId="0" applyFont="1" applyBorder="1" applyAlignment="1">
      <alignment horizontal="left" vertical="center"/>
    </xf>
    <xf numFmtId="168" fontId="14" fillId="0" borderId="0" xfId="2" applyNumberFormat="1" applyFont="1" applyBorder="1"/>
    <xf numFmtId="169" fontId="14" fillId="0" borderId="0" xfId="2" applyNumberFormat="1" applyFont="1" applyBorder="1"/>
    <xf numFmtId="164" fontId="1" fillId="0" borderId="0" xfId="0" applyNumberFormat="1" applyFont="1"/>
    <xf numFmtId="3" fontId="10" fillId="0" borderId="2" xfId="0" applyNumberFormat="1" applyFont="1" applyFill="1" applyBorder="1" applyAlignment="1">
      <alignment horizontal="right" vertical="center" wrapText="1"/>
    </xf>
    <xf numFmtId="3" fontId="10" fillId="0" borderId="3" xfId="0" applyNumberFormat="1" applyFont="1" applyFill="1" applyBorder="1" applyAlignment="1">
      <alignment horizontal="right" vertical="center" wrapText="1"/>
    </xf>
    <xf numFmtId="3" fontId="6" fillId="0" borderId="2" xfId="0" applyNumberFormat="1" applyFont="1" applyFill="1" applyBorder="1" applyAlignment="1">
      <alignment horizontal="right" vertical="center" wrapText="1"/>
    </xf>
    <xf numFmtId="3" fontId="6" fillId="0" borderId="3" xfId="0" applyNumberFormat="1" applyFont="1" applyFill="1" applyBorder="1" applyAlignment="1">
      <alignment horizontal="right" vertical="center" wrapText="1"/>
    </xf>
    <xf numFmtId="3" fontId="10" fillId="0" borderId="21" xfId="0" applyNumberFormat="1" applyFont="1" applyBorder="1" applyAlignment="1">
      <alignment horizontal="right" vertical="center" wrapText="1"/>
    </xf>
    <xf numFmtId="3" fontId="6" fillId="0" borderId="21" xfId="0" applyNumberFormat="1" applyFont="1" applyBorder="1" applyAlignment="1">
      <alignment horizontal="right" vertical="center" wrapText="1"/>
    </xf>
    <xf numFmtId="0" fontId="7" fillId="0" borderId="6" xfId="0" applyFont="1" applyBorder="1" applyAlignment="1">
      <alignment horizontal="left" vertical="center" indent="7"/>
    </xf>
    <xf numFmtId="3" fontId="6" fillId="0" borderId="26" xfId="0" applyNumberFormat="1" applyFont="1" applyFill="1" applyBorder="1" applyAlignment="1">
      <alignment horizontal="right" vertical="center" wrapText="1"/>
    </xf>
    <xf numFmtId="3" fontId="18" fillId="0" borderId="0" xfId="0" applyNumberFormat="1" applyFont="1" applyFill="1"/>
    <xf numFmtId="3" fontId="18" fillId="0" borderId="3" xfId="0" applyNumberFormat="1" applyFont="1" applyFill="1" applyBorder="1"/>
    <xf numFmtId="0" fontId="7" fillId="0" borderId="28" xfId="0" applyFont="1" applyBorder="1" applyAlignment="1">
      <alignment horizontal="left" vertical="center" indent="7"/>
    </xf>
    <xf numFmtId="0" fontId="7" fillId="0" borderId="0" xfId="0" applyFont="1" applyBorder="1" applyAlignment="1">
      <alignment horizontal="left" vertical="center" indent="7"/>
    </xf>
    <xf numFmtId="0" fontId="14" fillId="0" borderId="0" xfId="0" applyFont="1" applyAlignment="1">
      <alignment horizontal="left" indent="7"/>
    </xf>
    <xf numFmtId="3" fontId="10" fillId="0" borderId="8" xfId="0" applyNumberFormat="1" applyFont="1" applyBorder="1" applyAlignment="1">
      <alignment horizontal="right" vertical="center" wrapText="1"/>
    </xf>
    <xf numFmtId="3" fontId="10" fillId="0" borderId="2" xfId="0" applyNumberFormat="1" applyFont="1" applyBorder="1" applyAlignment="1">
      <alignment horizontal="right" vertical="center" wrapText="1"/>
    </xf>
    <xf numFmtId="3" fontId="6" fillId="0" borderId="2" xfId="0" applyNumberFormat="1" applyFont="1" applyBorder="1" applyAlignment="1">
      <alignment horizontal="right" vertical="center" wrapText="1"/>
    </xf>
    <xf numFmtId="0" fontId="6" fillId="0" borderId="0" xfId="0" applyFont="1" applyFill="1" applyBorder="1" applyAlignment="1"/>
    <xf numFmtId="0" fontId="13" fillId="0" borderId="0" xfId="0" applyFont="1" applyFill="1"/>
    <xf numFmtId="0" fontId="0" fillId="0" borderId="0" xfId="0" applyFill="1"/>
    <xf numFmtId="0" fontId="6" fillId="0" borderId="0" xfId="0" applyFont="1" applyFill="1"/>
    <xf numFmtId="0" fontId="6" fillId="0" borderId="0" xfId="5" applyFont="1" applyFill="1"/>
    <xf numFmtId="0" fontId="7" fillId="0" borderId="0" xfId="5" applyFont="1" applyFill="1"/>
    <xf numFmtId="0" fontId="23" fillId="0" borderId="3" xfId="0" applyFont="1" applyBorder="1"/>
    <xf numFmtId="0" fontId="14" fillId="0" borderId="2" xfId="0" applyFont="1" applyBorder="1"/>
    <xf numFmtId="0" fontId="18" fillId="0" borderId="2" xfId="0" applyFont="1" applyBorder="1"/>
    <xf numFmtId="164" fontId="18" fillId="0" borderId="2" xfId="0" applyNumberFormat="1" applyFont="1" applyBorder="1"/>
    <xf numFmtId="2" fontId="18" fillId="0" borderId="2" xfId="0" applyNumberFormat="1" applyFont="1" applyBorder="1"/>
    <xf numFmtId="164" fontId="23" fillId="0" borderId="2" xfId="0" applyNumberFormat="1" applyFont="1" applyBorder="1"/>
    <xf numFmtId="0" fontId="6" fillId="0" borderId="2" xfId="0" applyFont="1" applyBorder="1"/>
    <xf numFmtId="164" fontId="6" fillId="0" borderId="2" xfId="0" applyNumberFormat="1" applyFont="1" applyBorder="1"/>
    <xf numFmtId="0" fontId="26" fillId="0" borderId="2" xfId="0" applyFont="1" applyBorder="1"/>
    <xf numFmtId="0" fontId="23" fillId="0" borderId="0" xfId="0" applyFont="1"/>
    <xf numFmtId="0" fontId="6" fillId="0" borderId="0" xfId="5" applyFont="1" applyFill="1" applyAlignment="1">
      <alignment wrapText="1"/>
    </xf>
    <xf numFmtId="0" fontId="6" fillId="0" borderId="0" xfId="0" applyFont="1" applyFill="1" applyAlignment="1"/>
    <xf numFmtId="0" fontId="21" fillId="0" borderId="18" xfId="0" applyFont="1" applyFill="1" applyBorder="1" applyAlignment="1">
      <alignment horizontal="center" vertical="center" wrapText="1"/>
    </xf>
    <xf numFmtId="0" fontId="21" fillId="0" borderId="23" xfId="0" applyFont="1" applyFill="1" applyBorder="1" applyAlignment="1">
      <alignment horizontal="center" vertical="center" wrapText="1"/>
    </xf>
    <xf numFmtId="0" fontId="21" fillId="0" borderId="19"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24" xfId="0" applyFont="1" applyFill="1" applyBorder="1" applyAlignment="1">
      <alignment horizontal="center" vertical="center" wrapText="1"/>
    </xf>
    <xf numFmtId="0" fontId="21" fillId="0" borderId="25"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22" fillId="0" borderId="0" xfId="0" applyFont="1" applyBorder="1" applyAlignment="1">
      <alignment vertical="center" wrapText="1"/>
    </xf>
    <xf numFmtId="0" fontId="21" fillId="0" borderId="22" xfId="0" applyFont="1" applyFill="1" applyBorder="1" applyAlignment="1">
      <alignment horizontal="center" vertical="center" wrapText="1"/>
    </xf>
    <xf numFmtId="0" fontId="21" fillId="0" borderId="30"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21" fillId="0" borderId="29" xfId="0" applyFont="1" applyFill="1" applyBorder="1" applyAlignment="1">
      <alignment horizontal="center" vertical="center" wrapText="1"/>
    </xf>
    <xf numFmtId="0" fontId="21" fillId="0" borderId="28" xfId="0" applyFont="1" applyFill="1" applyBorder="1" applyAlignment="1">
      <alignment horizontal="center" vertical="center" wrapText="1"/>
    </xf>
    <xf numFmtId="0" fontId="6" fillId="0" borderId="0" xfId="0" applyFont="1" applyBorder="1" applyAlignment="1">
      <alignment vertical="center" wrapText="1"/>
    </xf>
    <xf numFmtId="0" fontId="7" fillId="0" borderId="0" xfId="0" applyFont="1" applyBorder="1" applyAlignment="1">
      <alignment horizontal="left" vertical="center" wrapText="1" indent="7"/>
    </xf>
    <xf numFmtId="0" fontId="6"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2" borderId="19"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12" xfId="0" applyFont="1" applyFill="1" applyBorder="1" applyAlignment="1">
      <alignment horizontal="center" vertical="center" wrapText="1"/>
    </xf>
    <xf numFmtId="0" fontId="6" fillId="0" borderId="0" xfId="0" applyFont="1" applyBorder="1" applyAlignment="1">
      <alignment horizontal="left" vertical="center"/>
    </xf>
    <xf numFmtId="0" fontId="7" fillId="0" borderId="28" xfId="0" applyFont="1" applyBorder="1" applyAlignment="1">
      <alignment horizontal="left" vertical="center" indent="7"/>
    </xf>
    <xf numFmtId="0" fontId="6" fillId="0" borderId="19"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9" xfId="0" applyFont="1" applyBorder="1" applyAlignment="1">
      <alignment horizontal="center" vertical="center"/>
    </xf>
    <xf numFmtId="0" fontId="6" fillId="0" borderId="20" xfId="0" applyFont="1" applyBorder="1" applyAlignment="1">
      <alignment horizontal="center" vertical="center"/>
    </xf>
    <xf numFmtId="0" fontId="6" fillId="0" borderId="0" xfId="0" applyFont="1" applyBorder="1" applyAlignment="1">
      <alignment horizontal="center" vertical="center"/>
    </xf>
    <xf numFmtId="0" fontId="7" fillId="0" borderId="0" xfId="0" applyFont="1" applyFill="1" applyBorder="1" applyAlignment="1">
      <alignment horizontal="left" vertical="center" wrapText="1"/>
    </xf>
    <xf numFmtId="0" fontId="6" fillId="0" borderId="18" xfId="0" applyFont="1" applyBorder="1" applyAlignment="1">
      <alignment horizontal="center" vertical="center" wrapText="1"/>
    </xf>
    <xf numFmtId="0" fontId="6" fillId="0" borderId="23" xfId="0" applyFont="1" applyBorder="1" applyAlignment="1">
      <alignment horizontal="center" vertical="center" wrapText="1"/>
    </xf>
    <xf numFmtId="0" fontId="7" fillId="0" borderId="0" xfId="0" applyFont="1" applyBorder="1" applyAlignment="1">
      <alignment vertical="center" wrapText="1"/>
    </xf>
    <xf numFmtId="0" fontId="6" fillId="0" borderId="2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wrapText="1"/>
    </xf>
    <xf numFmtId="0" fontId="6" fillId="0" borderId="17" xfId="0" applyFont="1" applyBorder="1" applyAlignment="1">
      <alignment horizontal="center" vertical="center" wrapText="1"/>
    </xf>
    <xf numFmtId="0" fontId="7" fillId="0" borderId="28" xfId="0" applyFont="1" applyFill="1" applyBorder="1" applyAlignment="1">
      <alignment horizontal="left" vertical="center" indent="7"/>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0" fillId="0" borderId="23" xfId="0" applyBorder="1" applyAlignment="1">
      <alignment horizontal="center" vertical="center" wrapText="1"/>
    </xf>
    <xf numFmtId="0" fontId="6" fillId="0" borderId="0" xfId="0" applyFont="1" applyFill="1" applyBorder="1" applyAlignment="1">
      <alignment horizontal="left" vertical="center"/>
    </xf>
    <xf numFmtId="0" fontId="7" fillId="0" borderId="0" xfId="0" applyFont="1" applyBorder="1" applyAlignment="1">
      <alignment horizontal="left"/>
    </xf>
    <xf numFmtId="0" fontId="7" fillId="0" borderId="28" xfId="0" applyFont="1" applyBorder="1" applyAlignment="1">
      <alignment horizontal="left" vertical="center" wrapText="1" indent="7"/>
    </xf>
    <xf numFmtId="0" fontId="7" fillId="0" borderId="20" xfId="0" applyFont="1" applyBorder="1" applyAlignment="1">
      <alignment horizontal="center" vertical="center" wrapText="1"/>
    </xf>
    <xf numFmtId="0" fontId="7" fillId="0" borderId="0" xfId="0" applyFont="1" applyBorder="1" applyAlignment="1">
      <alignment horizontal="center" vertical="center" wrapText="1"/>
    </xf>
    <xf numFmtId="0" fontId="6" fillId="0" borderId="0" xfId="0" applyFont="1" applyAlignment="1">
      <alignment horizontal="left" wrapText="1"/>
    </xf>
    <xf numFmtId="0" fontId="7" fillId="0" borderId="0" xfId="0" applyFont="1" applyBorder="1" applyAlignment="1">
      <alignment horizontal="left" vertical="center"/>
    </xf>
    <xf numFmtId="0" fontId="6" fillId="2" borderId="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9" xfId="0" applyFont="1" applyBorder="1" applyAlignment="1">
      <alignment horizontal="center" vertical="center" wrapText="1"/>
    </xf>
    <xf numFmtId="0" fontId="6" fillId="0" borderId="1" xfId="0" applyFont="1" applyBorder="1" applyAlignment="1">
      <alignment horizontal="center" vertical="center"/>
    </xf>
    <xf numFmtId="0" fontId="6" fillId="0" borderId="13" xfId="0" applyFont="1" applyBorder="1" applyAlignment="1">
      <alignment horizontal="center" vertical="center"/>
    </xf>
    <xf numFmtId="0" fontId="6" fillId="0" borderId="1" xfId="0" applyFont="1" applyBorder="1" applyAlignment="1">
      <alignment horizontal="center" vertical="center" wrapText="1"/>
    </xf>
    <xf numFmtId="0" fontId="6" fillId="0" borderId="11" xfId="0" applyFont="1" applyBorder="1" applyAlignment="1">
      <alignment horizontal="center" vertical="center" wrapText="1"/>
    </xf>
    <xf numFmtId="0" fontId="7" fillId="2"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2" borderId="13" xfId="0" applyFont="1" applyFill="1" applyBorder="1" applyAlignment="1">
      <alignment horizontal="center" vertical="top" wrapText="1"/>
    </xf>
    <xf numFmtId="0" fontId="6" fillId="0" borderId="0" xfId="0" applyFont="1" applyBorder="1" applyAlignment="1">
      <alignment horizontal="left" vertical="top" wrapText="1"/>
    </xf>
    <xf numFmtId="0" fontId="7" fillId="0" borderId="6" xfId="0" applyFont="1" applyBorder="1" applyAlignment="1">
      <alignment horizontal="left" vertical="center" wrapText="1" indent="8"/>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2" borderId="10" xfId="0" applyFont="1" applyFill="1" applyBorder="1" applyAlignment="1">
      <alignment horizontal="center" wrapText="1"/>
    </xf>
    <xf numFmtId="0" fontId="6" fillId="2" borderId="9" xfId="0" applyFont="1" applyFill="1" applyBorder="1" applyAlignment="1">
      <alignment horizontal="center" wrapText="1"/>
    </xf>
  </cellXfs>
  <cellStyles count="6">
    <cellStyle name="[StdExit()]" xfId="1"/>
    <cellStyle name="Dziesiętny" xfId="2" builtinId="3"/>
    <cellStyle name="Hiperłącze" xfId="5" builtinId="8"/>
    <cellStyle name="Normalny" xfId="0" builtinId="0"/>
    <cellStyle name="Normalny 2" xfId="3"/>
    <cellStyle name="Procentowy" xfId="4" builtinId="5"/>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B16"/>
  <sheetViews>
    <sheetView showGridLines="0" tabSelected="1" zoomScaleNormal="100" workbookViewId="0"/>
  </sheetViews>
  <sheetFormatPr defaultColWidth="8.85546875" defaultRowHeight="12.75" x14ac:dyDescent="0.2"/>
  <cols>
    <col min="1" max="1" width="13.42578125" style="81" customWidth="1"/>
    <col min="2" max="16384" width="8.85546875" style="81"/>
  </cols>
  <sheetData>
    <row r="1" spans="1:2" x14ac:dyDescent="0.2">
      <c r="A1" s="81" t="s">
        <v>127</v>
      </c>
    </row>
    <row r="2" spans="1:2" x14ac:dyDescent="0.2">
      <c r="A2" s="82" t="s">
        <v>128</v>
      </c>
    </row>
    <row r="3" spans="1:2" x14ac:dyDescent="0.2">
      <c r="A3" s="81" t="s">
        <v>129</v>
      </c>
      <c r="B3" s="81" t="s">
        <v>130</v>
      </c>
    </row>
    <row r="4" spans="1:2" x14ac:dyDescent="0.2">
      <c r="A4" s="81" t="s">
        <v>131</v>
      </c>
      <c r="B4" s="82" t="s">
        <v>132</v>
      </c>
    </row>
    <row r="5" spans="1:2" x14ac:dyDescent="0.2">
      <c r="A5" s="81" t="s">
        <v>133</v>
      </c>
      <c r="B5" s="81" t="s">
        <v>134</v>
      </c>
    </row>
    <row r="6" spans="1:2" x14ac:dyDescent="0.2">
      <c r="A6" s="81" t="s">
        <v>135</v>
      </c>
      <c r="B6" s="82" t="s">
        <v>136</v>
      </c>
    </row>
    <row r="7" spans="1:2" x14ac:dyDescent="0.2">
      <c r="A7" s="83" t="s">
        <v>137</v>
      </c>
      <c r="B7" s="81" t="s">
        <v>138</v>
      </c>
    </row>
    <row r="8" spans="1:2" x14ac:dyDescent="0.2">
      <c r="B8" s="82" t="s">
        <v>139</v>
      </c>
    </row>
    <row r="9" spans="1:2" x14ac:dyDescent="0.2">
      <c r="A9" s="81" t="s">
        <v>140</v>
      </c>
      <c r="B9" s="81" t="s">
        <v>141</v>
      </c>
    </row>
    <row r="10" spans="1:2" x14ac:dyDescent="0.2">
      <c r="A10" s="81" t="s">
        <v>142</v>
      </c>
      <c r="B10" s="82" t="s">
        <v>143</v>
      </c>
    </row>
    <row r="11" spans="1:2" x14ac:dyDescent="0.2">
      <c r="A11" s="81" t="s">
        <v>144</v>
      </c>
      <c r="B11" s="81" t="s">
        <v>145</v>
      </c>
    </row>
    <row r="12" spans="1:2" x14ac:dyDescent="0.2">
      <c r="A12" s="81" t="s">
        <v>146</v>
      </c>
      <c r="B12" s="82" t="s">
        <v>147</v>
      </c>
    </row>
    <row r="13" spans="1:2" x14ac:dyDescent="0.2">
      <c r="A13" s="81" t="s">
        <v>148</v>
      </c>
      <c r="B13" s="81" t="s">
        <v>149</v>
      </c>
    </row>
    <row r="14" spans="1:2" x14ac:dyDescent="0.2">
      <c r="A14" s="82" t="s">
        <v>150</v>
      </c>
      <c r="B14" s="82" t="s">
        <v>151</v>
      </c>
    </row>
    <row r="15" spans="1:2" x14ac:dyDescent="0.2">
      <c r="A15" s="81" t="s">
        <v>152</v>
      </c>
      <c r="B15" s="81" t="s">
        <v>153</v>
      </c>
    </row>
    <row r="16" spans="1:2" x14ac:dyDescent="0.2">
      <c r="A16" s="81" t="s">
        <v>154</v>
      </c>
      <c r="B16" s="82" t="s">
        <v>155</v>
      </c>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zoomScaleNormal="100" workbookViewId="0">
      <selection sqref="A1:D1"/>
    </sheetView>
  </sheetViews>
  <sheetFormatPr defaultRowHeight="15.75" x14ac:dyDescent="0.25"/>
  <cols>
    <col min="1" max="1" width="27.28515625" style="1" customWidth="1"/>
    <col min="2" max="3" width="13.7109375" style="1" customWidth="1"/>
    <col min="4" max="4" width="15.5703125" style="1" customWidth="1"/>
    <col min="5" max="5" width="9.140625" style="1"/>
    <col min="6" max="6" width="9.42578125" style="1" bestFit="1" customWidth="1"/>
    <col min="7" max="7" width="12" style="1" bestFit="1" customWidth="1"/>
    <col min="8" max="16384" width="9.140625" style="1"/>
  </cols>
  <sheetData>
    <row r="1" spans="1:7" ht="31.5" customHeight="1" x14ac:dyDescent="0.25">
      <c r="A1" s="260" t="s">
        <v>229</v>
      </c>
      <c r="B1" s="260"/>
      <c r="C1" s="260"/>
      <c r="D1" s="260"/>
      <c r="E1" s="2"/>
    </row>
    <row r="2" spans="1:7" ht="28.5" customHeight="1" x14ac:dyDescent="0.25">
      <c r="A2" s="265" t="s">
        <v>199</v>
      </c>
      <c r="B2" s="265"/>
      <c r="C2" s="265"/>
      <c r="D2" s="265"/>
      <c r="E2" s="84"/>
    </row>
    <row r="3" spans="1:7" x14ac:dyDescent="0.25">
      <c r="A3" s="229" t="s">
        <v>121</v>
      </c>
      <c r="B3" s="233" t="s">
        <v>270</v>
      </c>
      <c r="C3" s="233" t="s">
        <v>271</v>
      </c>
      <c r="D3" s="227" t="s">
        <v>272</v>
      </c>
    </row>
    <row r="4" spans="1:7" ht="30" customHeight="1" x14ac:dyDescent="0.25">
      <c r="A4" s="232"/>
      <c r="B4" s="235"/>
      <c r="C4" s="235"/>
      <c r="D4" s="230"/>
    </row>
    <row r="5" spans="1:7" ht="17.25" customHeight="1" x14ac:dyDescent="0.25">
      <c r="A5" s="258" t="s">
        <v>156</v>
      </c>
      <c r="B5" s="250"/>
      <c r="C5" s="250"/>
      <c r="D5" s="244"/>
    </row>
    <row r="6" spans="1:7" x14ac:dyDescent="0.25">
      <c r="A6" s="49" t="s">
        <v>0</v>
      </c>
      <c r="B6" s="34">
        <f>B8+B10+B12+B14+B16+B18</f>
        <v>980</v>
      </c>
      <c r="C6" s="34">
        <f t="shared" ref="C6:D6" si="0">C8+C10+C12+C14+C16+C18</f>
        <v>646</v>
      </c>
      <c r="D6" s="35">
        <f t="shared" si="0"/>
        <v>334</v>
      </c>
    </row>
    <row r="7" spans="1:7" x14ac:dyDescent="0.25">
      <c r="A7" s="33" t="s">
        <v>1</v>
      </c>
      <c r="B7" s="34"/>
      <c r="C7" s="102"/>
      <c r="D7" s="104"/>
    </row>
    <row r="8" spans="1:7" x14ac:dyDescent="0.25">
      <c r="A8" s="40" t="s">
        <v>103</v>
      </c>
      <c r="B8" s="37">
        <v>184</v>
      </c>
      <c r="C8" s="98">
        <f>B8-D8</f>
        <v>131</v>
      </c>
      <c r="D8" s="60">
        <v>53</v>
      </c>
      <c r="E8" s="2"/>
      <c r="F8" s="3"/>
      <c r="G8" s="3"/>
    </row>
    <row r="9" spans="1:7" x14ac:dyDescent="0.25">
      <c r="A9" s="41" t="s">
        <v>24</v>
      </c>
      <c r="B9" s="37"/>
      <c r="C9" s="98"/>
      <c r="D9" s="60"/>
      <c r="F9" s="3"/>
      <c r="G9" s="3"/>
    </row>
    <row r="10" spans="1:7" x14ac:dyDescent="0.25">
      <c r="A10" s="40" t="s">
        <v>104</v>
      </c>
      <c r="B10" s="37">
        <v>109</v>
      </c>
      <c r="C10" s="98">
        <f t="shared" ref="C10:C18" si="1">B10-D10</f>
        <v>85</v>
      </c>
      <c r="D10" s="60">
        <v>24</v>
      </c>
      <c r="F10" s="3"/>
      <c r="G10" s="3"/>
    </row>
    <row r="11" spans="1:7" x14ac:dyDescent="0.25">
      <c r="A11" s="41" t="s">
        <v>112</v>
      </c>
      <c r="B11" s="37"/>
      <c r="C11" s="98"/>
      <c r="D11" s="60"/>
      <c r="F11" s="3"/>
      <c r="G11" s="3"/>
    </row>
    <row r="12" spans="1:7" x14ac:dyDescent="0.25">
      <c r="A12" s="40" t="s">
        <v>105</v>
      </c>
      <c r="B12" s="37">
        <v>202</v>
      </c>
      <c r="C12" s="98">
        <f t="shared" si="1"/>
        <v>115</v>
      </c>
      <c r="D12" s="60">
        <v>87</v>
      </c>
      <c r="F12" s="3"/>
      <c r="G12" s="3"/>
    </row>
    <row r="13" spans="1:7" x14ac:dyDescent="0.25">
      <c r="A13" s="41" t="s">
        <v>111</v>
      </c>
      <c r="B13" s="37"/>
      <c r="C13" s="98"/>
      <c r="D13" s="60"/>
      <c r="F13" s="3"/>
      <c r="G13" s="3"/>
    </row>
    <row r="14" spans="1:7" x14ac:dyDescent="0.25">
      <c r="A14" s="40" t="s">
        <v>106</v>
      </c>
      <c r="B14" s="37">
        <v>91</v>
      </c>
      <c r="C14" s="98">
        <f t="shared" si="1"/>
        <v>54</v>
      </c>
      <c r="D14" s="60">
        <v>37</v>
      </c>
      <c r="F14" s="3"/>
      <c r="G14" s="3"/>
    </row>
    <row r="15" spans="1:7" x14ac:dyDescent="0.25">
      <c r="A15" s="41" t="s">
        <v>96</v>
      </c>
      <c r="B15" s="37"/>
      <c r="C15" s="98"/>
      <c r="D15" s="60"/>
      <c r="F15" s="3"/>
      <c r="G15" s="3"/>
    </row>
    <row r="16" spans="1:7" x14ac:dyDescent="0.25">
      <c r="A16" s="40" t="s">
        <v>107</v>
      </c>
      <c r="B16" s="37">
        <v>146</v>
      </c>
      <c r="C16" s="98">
        <f t="shared" si="1"/>
        <v>85</v>
      </c>
      <c r="D16" s="105">
        <v>61</v>
      </c>
      <c r="F16" s="3"/>
      <c r="G16" s="3"/>
    </row>
    <row r="17" spans="1:7" x14ac:dyDescent="0.25">
      <c r="A17" s="41" t="s">
        <v>97</v>
      </c>
      <c r="B17" s="37"/>
      <c r="C17" s="98"/>
      <c r="D17" s="60"/>
      <c r="F17" s="3"/>
      <c r="G17" s="3"/>
    </row>
    <row r="18" spans="1:7" x14ac:dyDescent="0.25">
      <c r="A18" s="40" t="s">
        <v>108</v>
      </c>
      <c r="B18" s="37">
        <v>248</v>
      </c>
      <c r="C18" s="98">
        <f t="shared" si="1"/>
        <v>176</v>
      </c>
      <c r="D18" s="60">
        <v>72</v>
      </c>
      <c r="F18" s="3"/>
      <c r="G18" s="3"/>
    </row>
    <row r="19" spans="1:7" x14ac:dyDescent="0.25">
      <c r="A19" s="41" t="s">
        <v>29</v>
      </c>
      <c r="B19" s="37"/>
      <c r="C19" s="98"/>
      <c r="D19" s="60"/>
      <c r="G19" s="3"/>
    </row>
    <row r="20" spans="1:7" x14ac:dyDescent="0.25">
      <c r="A20" s="253" t="s">
        <v>160</v>
      </c>
      <c r="B20" s="254"/>
      <c r="C20" s="254"/>
      <c r="D20" s="255"/>
      <c r="G20" s="3"/>
    </row>
    <row r="21" spans="1:7" ht="15.75" customHeight="1" x14ac:dyDescent="0.25">
      <c r="A21" s="266" t="s">
        <v>159</v>
      </c>
      <c r="B21" s="266"/>
      <c r="C21" s="266"/>
      <c r="D21" s="267"/>
      <c r="E21" s="2"/>
    </row>
    <row r="22" spans="1:7" x14ac:dyDescent="0.25">
      <c r="A22" s="49" t="s">
        <v>0</v>
      </c>
      <c r="B22" s="50">
        <v>100</v>
      </c>
      <c r="C22" s="101">
        <v>65.91836734693878</v>
      </c>
      <c r="D22" s="106">
        <v>34.08163265306122</v>
      </c>
    </row>
    <row r="23" spans="1:7" x14ac:dyDescent="0.25">
      <c r="A23" s="33" t="s">
        <v>1</v>
      </c>
      <c r="B23" s="50"/>
      <c r="C23" s="99"/>
      <c r="D23" s="78"/>
    </row>
    <row r="24" spans="1:7" x14ac:dyDescent="0.25">
      <c r="A24" s="40" t="s">
        <v>103</v>
      </c>
      <c r="B24" s="48">
        <v>100</v>
      </c>
      <c r="C24" s="99">
        <v>71.195652173913047</v>
      </c>
      <c r="D24" s="78">
        <v>28.804347826086957</v>
      </c>
    </row>
    <row r="25" spans="1:7" x14ac:dyDescent="0.25">
      <c r="A25" s="41" t="s">
        <v>24</v>
      </c>
      <c r="B25" s="48"/>
      <c r="C25" s="99"/>
      <c r="D25" s="78"/>
    </row>
    <row r="26" spans="1:7" x14ac:dyDescent="0.25">
      <c r="A26" s="40" t="s">
        <v>104</v>
      </c>
      <c r="B26" s="48">
        <v>100</v>
      </c>
      <c r="C26" s="99">
        <v>77.981651376146786</v>
      </c>
      <c r="D26" s="78">
        <v>22.018348623853214</v>
      </c>
    </row>
    <row r="27" spans="1:7" x14ac:dyDescent="0.25">
      <c r="A27" s="41" t="s">
        <v>112</v>
      </c>
      <c r="B27" s="48"/>
      <c r="C27" s="99"/>
      <c r="D27" s="78"/>
    </row>
    <row r="28" spans="1:7" x14ac:dyDescent="0.25">
      <c r="A28" s="40" t="s">
        <v>105</v>
      </c>
      <c r="B28" s="48">
        <v>100</v>
      </c>
      <c r="C28" s="99">
        <v>56.930693069306926</v>
      </c>
      <c r="D28" s="78">
        <v>43.069306930693067</v>
      </c>
    </row>
    <row r="29" spans="1:7" x14ac:dyDescent="0.25">
      <c r="A29" s="41" t="s">
        <v>111</v>
      </c>
      <c r="B29" s="48"/>
      <c r="C29" s="99"/>
      <c r="D29" s="78"/>
    </row>
    <row r="30" spans="1:7" x14ac:dyDescent="0.25">
      <c r="A30" s="40" t="s">
        <v>106</v>
      </c>
      <c r="B30" s="48">
        <v>100</v>
      </c>
      <c r="C30" s="99">
        <v>59.340659340659343</v>
      </c>
      <c r="D30" s="78">
        <v>40.659340659340657</v>
      </c>
    </row>
    <row r="31" spans="1:7" x14ac:dyDescent="0.25">
      <c r="A31" s="41" t="s">
        <v>96</v>
      </c>
      <c r="B31" s="48"/>
      <c r="C31" s="99"/>
      <c r="D31" s="78"/>
    </row>
    <row r="32" spans="1:7" x14ac:dyDescent="0.25">
      <c r="A32" s="40" t="s">
        <v>107</v>
      </c>
      <c r="B32" s="48">
        <v>100</v>
      </c>
      <c r="C32" s="99">
        <v>58.219178082191782</v>
      </c>
      <c r="D32" s="78">
        <v>41.780821917808218</v>
      </c>
    </row>
    <row r="33" spans="1:4" x14ac:dyDescent="0.25">
      <c r="A33" s="41" t="s">
        <v>97</v>
      </c>
      <c r="B33" s="48"/>
      <c r="C33" s="99"/>
      <c r="D33" s="78"/>
    </row>
    <row r="34" spans="1:4" x14ac:dyDescent="0.25">
      <c r="A34" s="40" t="s">
        <v>108</v>
      </c>
      <c r="B34" s="48">
        <v>100</v>
      </c>
      <c r="C34" s="99">
        <v>70.967741935483872</v>
      </c>
      <c r="D34" s="78">
        <v>29.032258064516132</v>
      </c>
    </row>
    <row r="35" spans="1:4" x14ac:dyDescent="0.25">
      <c r="A35" s="41" t="s">
        <v>29</v>
      </c>
      <c r="B35" s="48"/>
      <c r="C35" s="35"/>
      <c r="D35" s="104"/>
    </row>
    <row r="36" spans="1:4" x14ac:dyDescent="0.25">
      <c r="A36" s="253" t="s">
        <v>250</v>
      </c>
      <c r="B36" s="254"/>
      <c r="C36" s="254"/>
      <c r="D36" s="255"/>
    </row>
    <row r="37" spans="1:4" x14ac:dyDescent="0.25">
      <c r="A37" s="49" t="s">
        <v>0</v>
      </c>
      <c r="B37" s="50">
        <v>100</v>
      </c>
      <c r="C37" s="101">
        <v>100</v>
      </c>
      <c r="D37" s="106">
        <v>100</v>
      </c>
    </row>
    <row r="38" spans="1:4" x14ac:dyDescent="0.25">
      <c r="A38" s="33" t="s">
        <v>1</v>
      </c>
      <c r="B38" s="107"/>
      <c r="C38" s="102"/>
      <c r="D38" s="104"/>
    </row>
    <row r="39" spans="1:4" x14ac:dyDescent="0.25">
      <c r="A39" s="40" t="s">
        <v>103</v>
      </c>
      <c r="B39" s="120">
        <v>18.775510204081634</v>
      </c>
      <c r="C39" s="48">
        <v>20.278637770897834</v>
      </c>
      <c r="D39" s="54">
        <v>15.868263473053892</v>
      </c>
    </row>
    <row r="40" spans="1:4" x14ac:dyDescent="0.25">
      <c r="A40" s="41" t="s">
        <v>24</v>
      </c>
      <c r="B40" s="120"/>
      <c r="C40" s="48"/>
      <c r="D40" s="54"/>
    </row>
    <row r="41" spans="1:4" x14ac:dyDescent="0.25">
      <c r="A41" s="40" t="s">
        <v>104</v>
      </c>
      <c r="B41" s="120">
        <v>11.122448979591837</v>
      </c>
      <c r="C41" s="48">
        <v>13.157894736842104</v>
      </c>
      <c r="D41" s="54">
        <v>7.1856287425149699</v>
      </c>
    </row>
    <row r="42" spans="1:4" x14ac:dyDescent="0.25">
      <c r="A42" s="41" t="s">
        <v>112</v>
      </c>
      <c r="B42" s="120"/>
      <c r="C42" s="48"/>
      <c r="D42" s="54"/>
    </row>
    <row r="43" spans="1:4" x14ac:dyDescent="0.25">
      <c r="A43" s="40" t="s">
        <v>105</v>
      </c>
      <c r="B43" s="120">
        <v>20.612244897959183</v>
      </c>
      <c r="C43" s="48">
        <v>17.80185758513932</v>
      </c>
      <c r="D43" s="54">
        <v>26.047904191616766</v>
      </c>
    </row>
    <row r="44" spans="1:4" x14ac:dyDescent="0.25">
      <c r="A44" s="41" t="s">
        <v>111</v>
      </c>
      <c r="B44" s="120"/>
      <c r="C44" s="48"/>
      <c r="D44" s="54"/>
    </row>
    <row r="45" spans="1:4" x14ac:dyDescent="0.25">
      <c r="A45" s="40" t="s">
        <v>106</v>
      </c>
      <c r="B45" s="120">
        <v>9.2857142857142865</v>
      </c>
      <c r="C45" s="48">
        <v>8.3591331269349833</v>
      </c>
      <c r="D45" s="54">
        <v>11.077844311377245</v>
      </c>
    </row>
    <row r="46" spans="1:4" x14ac:dyDescent="0.25">
      <c r="A46" s="41" t="s">
        <v>96</v>
      </c>
      <c r="B46" s="120"/>
      <c r="C46" s="48"/>
      <c r="D46" s="54"/>
    </row>
    <row r="47" spans="1:4" x14ac:dyDescent="0.25">
      <c r="A47" s="40" t="s">
        <v>107</v>
      </c>
      <c r="B47" s="120">
        <v>14.897959183673471</v>
      </c>
      <c r="C47" s="48">
        <v>13.157894736842104</v>
      </c>
      <c r="D47" s="54">
        <v>18.263473053892216</v>
      </c>
    </row>
    <row r="48" spans="1:4" x14ac:dyDescent="0.25">
      <c r="A48" s="41" t="s">
        <v>97</v>
      </c>
      <c r="B48" s="120"/>
      <c r="C48" s="48"/>
      <c r="D48" s="54"/>
    </row>
    <row r="49" spans="1:4" x14ac:dyDescent="0.25">
      <c r="A49" s="40" t="s">
        <v>108</v>
      </c>
      <c r="B49" s="120">
        <v>25.30612244897959</v>
      </c>
      <c r="C49" s="48">
        <v>27.244582043343652</v>
      </c>
      <c r="D49" s="54">
        <v>21.556886227544911</v>
      </c>
    </row>
    <row r="50" spans="1:4" x14ac:dyDescent="0.25">
      <c r="A50" s="41" t="s">
        <v>29</v>
      </c>
      <c r="B50" s="48"/>
      <c r="C50" s="99"/>
      <c r="D50" s="78"/>
    </row>
    <row r="51" spans="1:4" x14ac:dyDescent="0.25">
      <c r="A51" s="128"/>
      <c r="B51" s="78"/>
      <c r="C51" s="78"/>
      <c r="D51" s="78"/>
    </row>
    <row r="52" spans="1:4" x14ac:dyDescent="0.25">
      <c r="A52" s="256" t="s">
        <v>172</v>
      </c>
      <c r="B52" s="256"/>
      <c r="C52" s="256"/>
      <c r="D52" s="256"/>
    </row>
    <row r="53" spans="1:4" x14ac:dyDescent="0.25">
      <c r="A53" s="263" t="s">
        <v>113</v>
      </c>
      <c r="B53" s="263"/>
      <c r="C53" s="263"/>
      <c r="D53" s="263"/>
    </row>
    <row r="54" spans="1:4" x14ac:dyDescent="0.25">
      <c r="A54" s="264" t="s">
        <v>173</v>
      </c>
      <c r="B54" s="264"/>
      <c r="C54" s="264"/>
      <c r="D54" s="264"/>
    </row>
    <row r="55" spans="1:4" ht="15.75" customHeight="1" x14ac:dyDescent="0.25">
      <c r="A55" s="55" t="s">
        <v>46</v>
      </c>
      <c r="B55" s="28"/>
      <c r="C55" s="28"/>
      <c r="D55" s="28"/>
    </row>
    <row r="57" spans="1:4" x14ac:dyDescent="0.25">
      <c r="A57" s="46"/>
    </row>
    <row r="58" spans="1:4" x14ac:dyDescent="0.25">
      <c r="A58" s="47"/>
    </row>
  </sheetData>
  <mergeCells count="13">
    <mergeCell ref="A52:D52"/>
    <mergeCell ref="A53:D53"/>
    <mergeCell ref="A54:D54"/>
    <mergeCell ref="A1:D1"/>
    <mergeCell ref="A2:D2"/>
    <mergeCell ref="A5:D5"/>
    <mergeCell ref="A36:D36"/>
    <mergeCell ref="A20:D20"/>
    <mergeCell ref="A21:D21"/>
    <mergeCell ref="B3:B4"/>
    <mergeCell ref="C3:C4"/>
    <mergeCell ref="D3:D4"/>
    <mergeCell ref="A3:A4"/>
  </mergeCell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zoomScaleNormal="100" workbookViewId="0">
      <selection sqref="A1:F1"/>
    </sheetView>
  </sheetViews>
  <sheetFormatPr defaultRowHeight="15.75" x14ac:dyDescent="0.25"/>
  <cols>
    <col min="1" max="1" width="27.140625" style="1" customWidth="1"/>
    <col min="2" max="16384" width="9.140625" style="1"/>
  </cols>
  <sheetData>
    <row r="1" spans="1:7" ht="15.75" customHeight="1" x14ac:dyDescent="0.25">
      <c r="A1" s="263" t="s">
        <v>230</v>
      </c>
      <c r="B1" s="263"/>
      <c r="C1" s="263"/>
      <c r="D1" s="263"/>
      <c r="E1" s="263"/>
      <c r="F1" s="263"/>
    </row>
    <row r="2" spans="1:7" x14ac:dyDescent="0.25">
      <c r="A2" s="43" t="s">
        <v>217</v>
      </c>
      <c r="B2" s="43"/>
      <c r="C2" s="43"/>
      <c r="D2" s="43"/>
      <c r="E2" s="43"/>
    </row>
    <row r="3" spans="1:7" ht="30" customHeight="1" x14ac:dyDescent="0.25">
      <c r="A3" s="214" t="s">
        <v>126</v>
      </c>
      <c r="B3" s="214"/>
      <c r="C3" s="214"/>
      <c r="D3" s="214"/>
      <c r="E3" s="214"/>
      <c r="F3" s="214"/>
    </row>
    <row r="4" spans="1:7" x14ac:dyDescent="0.25">
      <c r="A4" s="174" t="s">
        <v>48</v>
      </c>
      <c r="B4" s="174"/>
      <c r="C4" s="174"/>
      <c r="D4" s="174"/>
      <c r="E4" s="175"/>
      <c r="F4" s="176"/>
    </row>
    <row r="5" spans="1:7" x14ac:dyDescent="0.25">
      <c r="A5" s="229" t="s">
        <v>120</v>
      </c>
      <c r="B5" s="250">
        <v>2010</v>
      </c>
      <c r="C5" s="250">
        <v>2011</v>
      </c>
      <c r="D5" s="244">
        <v>2012</v>
      </c>
      <c r="E5" s="244">
        <v>2013</v>
      </c>
      <c r="F5" s="244">
        <v>2014</v>
      </c>
    </row>
    <row r="6" spans="1:7" x14ac:dyDescent="0.25">
      <c r="A6" s="232"/>
      <c r="B6" s="251"/>
      <c r="C6" s="251"/>
      <c r="D6" s="245"/>
      <c r="E6" s="245"/>
      <c r="F6" s="245"/>
    </row>
    <row r="7" spans="1:7" x14ac:dyDescent="0.25">
      <c r="A7" s="30" t="s">
        <v>0</v>
      </c>
      <c r="B7" s="31">
        <v>542</v>
      </c>
      <c r="C7" s="31">
        <v>524</v>
      </c>
      <c r="D7" s="32">
        <v>506</v>
      </c>
      <c r="E7" s="32">
        <v>538</v>
      </c>
      <c r="F7" s="123">
        <v>525</v>
      </c>
      <c r="G7" s="16"/>
    </row>
    <row r="8" spans="1:7" x14ac:dyDescent="0.25">
      <c r="A8" s="33" t="s">
        <v>1</v>
      </c>
      <c r="B8" s="34"/>
      <c r="C8" s="34"/>
      <c r="D8" s="35"/>
      <c r="E8" s="35"/>
      <c r="F8" s="122"/>
    </row>
    <row r="9" spans="1:7" x14ac:dyDescent="0.25">
      <c r="A9" s="52" t="s">
        <v>2</v>
      </c>
      <c r="B9" s="37">
        <v>21</v>
      </c>
      <c r="C9" s="37">
        <v>17</v>
      </c>
      <c r="D9" s="38">
        <v>20</v>
      </c>
      <c r="E9" s="38">
        <v>23</v>
      </c>
      <c r="F9" s="122">
        <v>22</v>
      </c>
    </row>
    <row r="10" spans="1:7" x14ac:dyDescent="0.25">
      <c r="A10" s="53" t="s">
        <v>3</v>
      </c>
      <c r="B10" s="37"/>
      <c r="C10" s="37"/>
      <c r="D10" s="38"/>
      <c r="E10" s="38"/>
      <c r="F10" s="122"/>
    </row>
    <row r="11" spans="1:7" x14ac:dyDescent="0.25">
      <c r="A11" s="36" t="s">
        <v>49</v>
      </c>
      <c r="B11" s="37">
        <v>333</v>
      </c>
      <c r="C11" s="37">
        <v>321</v>
      </c>
      <c r="D11" s="38">
        <v>313</v>
      </c>
      <c r="E11" s="38">
        <v>336</v>
      </c>
      <c r="F11" s="122">
        <v>329</v>
      </c>
    </row>
    <row r="12" spans="1:7" x14ac:dyDescent="0.25">
      <c r="A12" s="39" t="s">
        <v>50</v>
      </c>
      <c r="B12" s="37"/>
      <c r="C12" s="37"/>
      <c r="D12" s="38"/>
      <c r="E12" s="38"/>
      <c r="F12" s="122"/>
    </row>
    <row r="13" spans="1:7" x14ac:dyDescent="0.25">
      <c r="A13" s="52" t="s">
        <v>51</v>
      </c>
      <c r="B13" s="37">
        <v>184</v>
      </c>
      <c r="C13" s="37">
        <v>176</v>
      </c>
      <c r="D13" s="38">
        <v>168</v>
      </c>
      <c r="E13" s="38">
        <v>188</v>
      </c>
      <c r="F13" s="122">
        <v>181</v>
      </c>
    </row>
    <row r="14" spans="1:7" x14ac:dyDescent="0.25">
      <c r="A14" s="53" t="s">
        <v>52</v>
      </c>
      <c r="B14" s="37"/>
      <c r="C14" s="37"/>
      <c r="D14" s="38"/>
      <c r="E14" s="38"/>
      <c r="F14" s="122"/>
    </row>
    <row r="15" spans="1:7" x14ac:dyDescent="0.25">
      <c r="A15" s="52" t="s">
        <v>53</v>
      </c>
      <c r="B15" s="37">
        <v>149</v>
      </c>
      <c r="C15" s="37">
        <v>145</v>
      </c>
      <c r="D15" s="38">
        <v>145</v>
      </c>
      <c r="E15" s="38">
        <v>148</v>
      </c>
      <c r="F15" s="122">
        <v>148</v>
      </c>
    </row>
    <row r="16" spans="1:7" ht="20.25" customHeight="1" x14ac:dyDescent="0.25">
      <c r="A16" s="53" t="s">
        <v>54</v>
      </c>
      <c r="B16" s="37"/>
      <c r="C16" s="37"/>
      <c r="D16" s="38"/>
      <c r="E16" s="38"/>
      <c r="F16" s="122"/>
    </row>
    <row r="17" spans="1:6" x14ac:dyDescent="0.25">
      <c r="A17" s="36" t="s">
        <v>55</v>
      </c>
      <c r="B17" s="37">
        <v>209</v>
      </c>
      <c r="C17" s="37">
        <v>203</v>
      </c>
      <c r="D17" s="38">
        <v>193</v>
      </c>
      <c r="E17" s="38">
        <v>202</v>
      </c>
      <c r="F17" s="122">
        <v>196</v>
      </c>
    </row>
    <row r="18" spans="1:6" x14ac:dyDescent="0.25">
      <c r="A18" s="39" t="s">
        <v>56</v>
      </c>
      <c r="B18" s="37"/>
      <c r="C18" s="37"/>
      <c r="D18" s="38"/>
      <c r="E18" s="38"/>
      <c r="F18" s="122"/>
    </row>
    <row r="19" spans="1:6" ht="25.5" x14ac:dyDescent="0.25">
      <c r="A19" s="86" t="s">
        <v>116</v>
      </c>
      <c r="B19" s="29"/>
      <c r="C19" s="29"/>
      <c r="D19" s="51"/>
      <c r="E19" s="51"/>
      <c r="F19" s="122"/>
    </row>
    <row r="20" spans="1:6" ht="40.5" x14ac:dyDescent="0.25">
      <c r="A20" s="87" t="s">
        <v>117</v>
      </c>
      <c r="B20" s="29"/>
      <c r="C20" s="29"/>
      <c r="D20" s="29"/>
      <c r="E20" s="51"/>
      <c r="F20" s="157"/>
    </row>
    <row r="21" spans="1:6" x14ac:dyDescent="0.25">
      <c r="A21" s="40" t="s">
        <v>103</v>
      </c>
      <c r="B21" s="37">
        <v>240</v>
      </c>
      <c r="C21" s="37">
        <f>91+39+57+26</f>
        <v>213</v>
      </c>
      <c r="D21" s="38">
        <f>89+39+55+25</f>
        <v>208</v>
      </c>
      <c r="E21" s="38">
        <v>217</v>
      </c>
      <c r="F21" s="122">
        <v>210</v>
      </c>
    </row>
    <row r="22" spans="1:6" ht="15.75" customHeight="1" x14ac:dyDescent="0.25">
      <c r="A22" s="41" t="s">
        <v>24</v>
      </c>
      <c r="B22" s="37"/>
      <c r="C22" s="37"/>
      <c r="D22" s="38"/>
      <c r="E22" s="38"/>
      <c r="F22" s="122"/>
    </row>
    <row r="23" spans="1:6" ht="15.75" customHeight="1" x14ac:dyDescent="0.25">
      <c r="A23" s="40" t="s">
        <v>104</v>
      </c>
      <c r="B23" s="37">
        <v>96</v>
      </c>
      <c r="C23" s="37">
        <f>73+37</f>
        <v>110</v>
      </c>
      <c r="D23" s="38">
        <f>73+37</f>
        <v>110</v>
      </c>
      <c r="E23" s="38">
        <v>116</v>
      </c>
      <c r="F23" s="122">
        <v>114</v>
      </c>
    </row>
    <row r="24" spans="1:6" ht="15.75" customHeight="1" x14ac:dyDescent="0.25">
      <c r="A24" s="41" t="s">
        <v>112</v>
      </c>
      <c r="B24" s="37"/>
      <c r="C24" s="37"/>
      <c r="D24" s="38"/>
      <c r="E24" s="38"/>
      <c r="F24" s="122"/>
    </row>
    <row r="25" spans="1:6" ht="15.75" customHeight="1" x14ac:dyDescent="0.25">
      <c r="A25" s="40" t="s">
        <v>105</v>
      </c>
      <c r="B25" s="37">
        <v>62</v>
      </c>
      <c r="C25" s="37">
        <f>37+24</f>
        <v>61</v>
      </c>
      <c r="D25" s="38">
        <f>34+23</f>
        <v>57</v>
      </c>
      <c r="E25" s="38">
        <v>66</v>
      </c>
      <c r="F25" s="122">
        <v>65</v>
      </c>
    </row>
    <row r="26" spans="1:6" ht="15.75" customHeight="1" x14ac:dyDescent="0.25">
      <c r="A26" s="41" t="s">
        <v>111</v>
      </c>
      <c r="B26" s="37"/>
      <c r="C26" s="37"/>
      <c r="D26" s="38"/>
      <c r="E26" s="38"/>
      <c r="F26" s="122"/>
    </row>
    <row r="27" spans="1:6" ht="15.75" customHeight="1" x14ac:dyDescent="0.25">
      <c r="A27" s="40" t="s">
        <v>106</v>
      </c>
      <c r="B27" s="37">
        <v>58</v>
      </c>
      <c r="C27" s="37">
        <f>33+23</f>
        <v>56</v>
      </c>
      <c r="D27" s="38">
        <f>33+21</f>
        <v>54</v>
      </c>
      <c r="E27" s="38">
        <v>58</v>
      </c>
      <c r="F27" s="122">
        <v>57</v>
      </c>
    </row>
    <row r="28" spans="1:6" ht="15.75" customHeight="1" x14ac:dyDescent="0.25">
      <c r="A28" s="41" t="s">
        <v>96</v>
      </c>
      <c r="B28" s="37"/>
      <c r="C28" s="37"/>
      <c r="D28" s="38"/>
      <c r="E28" s="38"/>
      <c r="F28" s="122"/>
    </row>
    <row r="29" spans="1:6" ht="27" customHeight="1" x14ac:dyDescent="0.25">
      <c r="A29" s="40" t="s">
        <v>114</v>
      </c>
      <c r="B29" s="37">
        <v>86</v>
      </c>
      <c r="C29" s="37">
        <f>48+36</f>
        <v>84</v>
      </c>
      <c r="D29" s="38">
        <f>45+32</f>
        <v>77</v>
      </c>
      <c r="E29" s="38">
        <v>81</v>
      </c>
      <c r="F29" s="122">
        <v>79</v>
      </c>
    </row>
    <row r="30" spans="1:6" ht="15.75" customHeight="1" x14ac:dyDescent="0.25">
      <c r="A30" s="41" t="s">
        <v>115</v>
      </c>
      <c r="B30" s="37"/>
      <c r="C30" s="37"/>
      <c r="D30" s="38"/>
      <c r="E30" s="38"/>
      <c r="F30" s="121"/>
    </row>
    <row r="31" spans="1:6" x14ac:dyDescent="0.25">
      <c r="A31" s="128"/>
      <c r="B31" s="60"/>
      <c r="C31" s="60"/>
      <c r="D31" s="60"/>
      <c r="E31" s="60"/>
    </row>
    <row r="32" spans="1:6" x14ac:dyDescent="0.25">
      <c r="A32" s="268" t="s">
        <v>172</v>
      </c>
      <c r="B32" s="268"/>
      <c r="C32" s="268"/>
      <c r="D32" s="268"/>
      <c r="E32" s="133"/>
    </row>
    <row r="33" spans="1:5" x14ac:dyDescent="0.25">
      <c r="A33" s="242" t="s">
        <v>99</v>
      </c>
      <c r="B33" s="242"/>
      <c r="C33" s="242"/>
      <c r="D33" s="242"/>
      <c r="E33" s="127"/>
    </row>
    <row r="34" spans="1:5" x14ac:dyDescent="0.25">
      <c r="A34" s="264" t="s">
        <v>173</v>
      </c>
      <c r="B34" s="264"/>
      <c r="C34" s="264"/>
      <c r="D34" s="264"/>
      <c r="E34" s="131"/>
    </row>
    <row r="35" spans="1:5" ht="15.75" customHeight="1" x14ac:dyDescent="0.25">
      <c r="A35" s="269" t="s">
        <v>100</v>
      </c>
      <c r="B35" s="269"/>
      <c r="C35" s="269"/>
      <c r="D35" s="269"/>
      <c r="E35" s="132"/>
    </row>
    <row r="37" spans="1:5" x14ac:dyDescent="0.25">
      <c r="A37" s="46"/>
    </row>
    <row r="38" spans="1:5" x14ac:dyDescent="0.25">
      <c r="A38" s="47"/>
    </row>
  </sheetData>
  <mergeCells count="12">
    <mergeCell ref="A34:D34"/>
    <mergeCell ref="A35:D35"/>
    <mergeCell ref="D5:D6"/>
    <mergeCell ref="B5:B6"/>
    <mergeCell ref="C5:C6"/>
    <mergeCell ref="E5:E6"/>
    <mergeCell ref="A32:D32"/>
    <mergeCell ref="A33:D33"/>
    <mergeCell ref="A1:F1"/>
    <mergeCell ref="A3:F3"/>
    <mergeCell ref="F5:F6"/>
    <mergeCell ref="A5:A6"/>
  </mergeCells>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zoomScaleNormal="100" workbookViewId="0"/>
  </sheetViews>
  <sheetFormatPr defaultRowHeight="15.75" x14ac:dyDescent="0.25"/>
  <cols>
    <col min="1" max="1" width="52.7109375" style="42" customWidth="1"/>
    <col min="2" max="2" width="13.7109375" style="42" customWidth="1"/>
    <col min="3" max="3" width="12.28515625" style="42" customWidth="1"/>
    <col min="4" max="4" width="13.7109375" style="42" customWidth="1"/>
    <col min="5" max="5" width="12.5703125" style="42" customWidth="1"/>
    <col min="6" max="6" width="10.5703125" style="42" customWidth="1"/>
    <col min="7" max="7" width="13.28515625" style="42" customWidth="1"/>
    <col min="8" max="16384" width="9.140625" style="42"/>
  </cols>
  <sheetData>
    <row r="1" spans="1:7" ht="15.6" customHeight="1" x14ac:dyDescent="0.25">
      <c r="A1" s="159" t="s">
        <v>231</v>
      </c>
      <c r="B1" s="43"/>
      <c r="C1" s="43"/>
      <c r="D1" s="43"/>
    </row>
    <row r="2" spans="1:7" ht="15.6" customHeight="1" x14ac:dyDescent="0.25">
      <c r="A2" s="160" t="s">
        <v>218</v>
      </c>
      <c r="B2" s="43"/>
      <c r="C2" s="43"/>
      <c r="D2" s="43"/>
    </row>
    <row r="3" spans="1:7" ht="16.149999999999999" customHeight="1" x14ac:dyDescent="0.25">
      <c r="A3" s="278" t="s">
        <v>120</v>
      </c>
      <c r="B3" s="276">
        <v>2013</v>
      </c>
      <c r="C3" s="277"/>
      <c r="D3" s="277"/>
      <c r="E3" s="276">
        <v>2014</v>
      </c>
      <c r="F3" s="277"/>
      <c r="G3" s="277"/>
    </row>
    <row r="4" spans="1:7" ht="15.75" customHeight="1" x14ac:dyDescent="0.25">
      <c r="A4" s="279"/>
      <c r="B4" s="274" t="s">
        <v>244</v>
      </c>
      <c r="C4" s="270" t="s">
        <v>256</v>
      </c>
      <c r="D4" s="271"/>
      <c r="E4" s="274" t="s">
        <v>244</v>
      </c>
      <c r="F4" s="270" t="s">
        <v>256</v>
      </c>
      <c r="G4" s="271"/>
    </row>
    <row r="5" spans="1:7" ht="15.75" customHeight="1" x14ac:dyDescent="0.25">
      <c r="A5" s="279"/>
      <c r="B5" s="275"/>
      <c r="C5" s="272"/>
      <c r="D5" s="273"/>
      <c r="E5" s="275"/>
      <c r="F5" s="272"/>
      <c r="G5" s="273"/>
    </row>
    <row r="6" spans="1:7" ht="15" customHeight="1" x14ac:dyDescent="0.25">
      <c r="A6" s="279"/>
      <c r="B6" s="270" t="s">
        <v>273</v>
      </c>
      <c r="C6" s="271"/>
      <c r="D6" s="274" t="s">
        <v>274</v>
      </c>
      <c r="E6" s="270" t="s">
        <v>273</v>
      </c>
      <c r="F6" s="271"/>
      <c r="G6" s="274" t="s">
        <v>274</v>
      </c>
    </row>
    <row r="7" spans="1:7" ht="15.75" customHeight="1" x14ac:dyDescent="0.25">
      <c r="A7" s="280"/>
      <c r="B7" s="272"/>
      <c r="C7" s="273"/>
      <c r="D7" s="275"/>
      <c r="E7" s="272"/>
      <c r="F7" s="273"/>
      <c r="G7" s="275"/>
    </row>
    <row r="8" spans="1:7" ht="21" customHeight="1" x14ac:dyDescent="0.25">
      <c r="A8" s="110" t="s">
        <v>57</v>
      </c>
      <c r="B8" s="177">
        <v>7765</v>
      </c>
      <c r="C8" s="177">
        <v>4475</v>
      </c>
      <c r="D8" s="111">
        <v>57.630392788151966</v>
      </c>
      <c r="E8" s="177">
        <v>8109</v>
      </c>
      <c r="F8" s="177">
        <v>4665</v>
      </c>
      <c r="G8" s="111">
        <v>57.5</v>
      </c>
    </row>
    <row r="9" spans="1:7" ht="18.75" customHeight="1" x14ac:dyDescent="0.25">
      <c r="A9" s="18" t="s">
        <v>58</v>
      </c>
      <c r="B9" s="178"/>
      <c r="C9" s="178"/>
      <c r="D9" s="25"/>
      <c r="E9" s="178"/>
      <c r="F9" s="178"/>
      <c r="G9" s="25"/>
    </row>
    <row r="10" spans="1:7" ht="21" customHeight="1" x14ac:dyDescent="0.25">
      <c r="A10" s="44" t="s">
        <v>214</v>
      </c>
      <c r="B10" s="179">
        <v>4627</v>
      </c>
      <c r="C10" s="179">
        <v>2702</v>
      </c>
      <c r="D10" s="27">
        <v>58.396369137670199</v>
      </c>
      <c r="E10" s="179">
        <v>4863</v>
      </c>
      <c r="F10" s="179">
        <v>2831</v>
      </c>
      <c r="G10" s="27">
        <v>58.2</v>
      </c>
    </row>
    <row r="11" spans="1:7" ht="25.5" x14ac:dyDescent="0.25">
      <c r="A11" s="45" t="s">
        <v>59</v>
      </c>
      <c r="B11" s="179"/>
      <c r="C11" s="179"/>
      <c r="D11" s="27"/>
      <c r="E11" s="179"/>
      <c r="F11" s="179"/>
      <c r="G11" s="27"/>
    </row>
    <row r="12" spans="1:7" x14ac:dyDescent="0.25">
      <c r="A12" s="20" t="s">
        <v>202</v>
      </c>
      <c r="B12" s="179">
        <v>2890</v>
      </c>
      <c r="C12" s="179">
        <v>1800</v>
      </c>
      <c r="D12" s="27">
        <v>62.283737024221452</v>
      </c>
      <c r="E12" s="179">
        <v>3001</v>
      </c>
      <c r="F12" s="179">
        <v>1870</v>
      </c>
      <c r="G12" s="27">
        <v>62.283737024221452</v>
      </c>
    </row>
    <row r="13" spans="1:7" x14ac:dyDescent="0.25">
      <c r="A13" s="22" t="s">
        <v>203</v>
      </c>
      <c r="B13" s="179"/>
      <c r="C13" s="179"/>
      <c r="D13" s="27"/>
      <c r="E13" s="179"/>
      <c r="F13" s="179"/>
      <c r="G13" s="27"/>
    </row>
    <row r="14" spans="1:7" x14ac:dyDescent="0.25">
      <c r="A14" s="64" t="s">
        <v>212</v>
      </c>
      <c r="B14" s="166">
        <v>1086</v>
      </c>
      <c r="C14" s="166">
        <v>528</v>
      </c>
      <c r="D14" s="66">
        <v>48.618784530386741</v>
      </c>
      <c r="E14" s="166">
        <v>1135</v>
      </c>
      <c r="F14" s="166">
        <v>538</v>
      </c>
      <c r="G14" s="66">
        <v>47.4</v>
      </c>
    </row>
    <row r="15" spans="1:7" x14ac:dyDescent="0.25">
      <c r="A15" s="67" t="s">
        <v>60</v>
      </c>
      <c r="B15" s="179"/>
      <c r="C15" s="179"/>
      <c r="D15" s="27"/>
      <c r="E15" s="179"/>
      <c r="F15" s="179"/>
      <c r="G15" s="27"/>
    </row>
    <row r="16" spans="1:7" x14ac:dyDescent="0.25">
      <c r="A16" s="68" t="s">
        <v>204</v>
      </c>
      <c r="B16" s="179">
        <v>415</v>
      </c>
      <c r="C16" s="179">
        <v>108</v>
      </c>
      <c r="D16" s="27">
        <v>26.024096385542169</v>
      </c>
      <c r="E16" s="179">
        <v>444</v>
      </c>
      <c r="F16" s="179">
        <v>124</v>
      </c>
      <c r="G16" s="27">
        <v>27.9</v>
      </c>
    </row>
    <row r="17" spans="1:9" ht="25.5" x14ac:dyDescent="0.25">
      <c r="A17" s="69" t="s">
        <v>205</v>
      </c>
      <c r="B17" s="179"/>
      <c r="C17" s="179"/>
      <c r="D17" s="27"/>
      <c r="E17" s="179"/>
      <c r="F17" s="179"/>
      <c r="G17" s="27"/>
    </row>
    <row r="18" spans="1:9" x14ac:dyDescent="0.25">
      <c r="A18" s="68" t="s">
        <v>206</v>
      </c>
      <c r="B18" s="179">
        <v>489</v>
      </c>
      <c r="C18" s="179">
        <v>398</v>
      </c>
      <c r="D18" s="27">
        <v>81.39059304703477</v>
      </c>
      <c r="E18" s="179">
        <v>480</v>
      </c>
      <c r="F18" s="179">
        <v>389</v>
      </c>
      <c r="G18" s="27">
        <v>81</v>
      </c>
    </row>
    <row r="19" spans="1:9" ht="15.75" customHeight="1" x14ac:dyDescent="0.25">
      <c r="A19" s="69" t="s">
        <v>207</v>
      </c>
      <c r="B19" s="179"/>
      <c r="C19" s="179"/>
      <c r="D19" s="27"/>
      <c r="E19" s="179"/>
      <c r="F19" s="179"/>
      <c r="G19" s="27"/>
    </row>
    <row r="20" spans="1:9" ht="25.5" x14ac:dyDescent="0.25">
      <c r="A20" s="68" t="s">
        <v>208</v>
      </c>
      <c r="B20" s="179">
        <v>182</v>
      </c>
      <c r="C20" s="179">
        <v>22</v>
      </c>
      <c r="D20" s="27">
        <v>12.087912087912088</v>
      </c>
      <c r="E20" s="179">
        <v>211</v>
      </c>
      <c r="F20" s="179">
        <v>25</v>
      </c>
      <c r="G20" s="27">
        <v>11.8</v>
      </c>
    </row>
    <row r="21" spans="1:9" x14ac:dyDescent="0.25">
      <c r="A21" s="69" t="s">
        <v>209</v>
      </c>
      <c r="B21" s="179"/>
      <c r="C21" s="179"/>
      <c r="D21" s="27"/>
      <c r="E21" s="179"/>
      <c r="F21" s="179"/>
      <c r="G21" s="27"/>
    </row>
    <row r="22" spans="1:9" x14ac:dyDescent="0.25">
      <c r="A22" s="20" t="s">
        <v>210</v>
      </c>
      <c r="B22" s="179">
        <v>1737</v>
      </c>
      <c r="C22" s="179">
        <v>902</v>
      </c>
      <c r="D22" s="27">
        <v>51.928612550374211</v>
      </c>
      <c r="E22" s="179">
        <v>1862</v>
      </c>
      <c r="F22" s="179">
        <v>961</v>
      </c>
      <c r="G22" s="27">
        <v>51.6</v>
      </c>
    </row>
    <row r="23" spans="1:9" ht="15.75" customHeight="1" x14ac:dyDescent="0.25">
      <c r="A23" s="22" t="s">
        <v>211</v>
      </c>
      <c r="B23" s="179"/>
      <c r="C23" s="179"/>
      <c r="D23" s="27"/>
      <c r="E23" s="179"/>
      <c r="F23" s="179"/>
      <c r="G23" s="27"/>
    </row>
    <row r="24" spans="1:9" x14ac:dyDescent="0.25">
      <c r="A24" s="44" t="s">
        <v>61</v>
      </c>
      <c r="B24" s="179"/>
      <c r="C24" s="179"/>
      <c r="D24" s="27"/>
      <c r="E24" s="179"/>
      <c r="F24" s="179"/>
      <c r="G24" s="27"/>
    </row>
    <row r="25" spans="1:9" x14ac:dyDescent="0.25">
      <c r="A25" s="45" t="s">
        <v>62</v>
      </c>
      <c r="B25" s="179"/>
      <c r="C25" s="179"/>
      <c r="D25" s="27"/>
      <c r="E25" s="179"/>
      <c r="F25" s="179"/>
      <c r="G25" s="27"/>
    </row>
    <row r="26" spans="1:9" ht="25.5" x14ac:dyDescent="0.25">
      <c r="A26" s="20" t="s">
        <v>219</v>
      </c>
      <c r="B26" s="179">
        <v>1361</v>
      </c>
      <c r="C26" s="179">
        <v>731</v>
      </c>
      <c r="D26" s="27">
        <v>53.710506980161647</v>
      </c>
      <c r="E26" s="179">
        <v>1378</v>
      </c>
      <c r="F26" s="179">
        <v>733</v>
      </c>
      <c r="G26" s="27">
        <v>53.2</v>
      </c>
      <c r="I26" s="163"/>
    </row>
    <row r="27" spans="1:9" ht="25.5" x14ac:dyDescent="0.25">
      <c r="A27" s="22" t="s">
        <v>63</v>
      </c>
      <c r="B27" s="179"/>
      <c r="C27" s="179"/>
      <c r="D27" s="27"/>
      <c r="E27" s="179"/>
      <c r="F27" s="179"/>
      <c r="G27" s="27"/>
      <c r="I27" s="163"/>
    </row>
    <row r="28" spans="1:9" x14ac:dyDescent="0.25">
      <c r="A28" s="64" t="s">
        <v>213</v>
      </c>
      <c r="B28" s="166">
        <v>195</v>
      </c>
      <c r="C28" s="166">
        <v>164</v>
      </c>
      <c r="D28" s="66">
        <v>84.102564102564102</v>
      </c>
      <c r="E28" s="166">
        <v>176</v>
      </c>
      <c r="F28" s="166">
        <v>148</v>
      </c>
      <c r="G28" s="66">
        <v>84.102564102564102</v>
      </c>
      <c r="I28" s="163"/>
    </row>
    <row r="29" spans="1:9" x14ac:dyDescent="0.25">
      <c r="A29" s="67" t="s">
        <v>60</v>
      </c>
      <c r="B29" s="179"/>
      <c r="C29" s="179"/>
      <c r="D29" s="27"/>
      <c r="E29" s="179"/>
      <c r="F29" s="179"/>
      <c r="G29" s="27"/>
      <c r="I29" s="163"/>
    </row>
    <row r="30" spans="1:9" x14ac:dyDescent="0.25">
      <c r="A30" s="44" t="s">
        <v>64</v>
      </c>
      <c r="B30" s="179">
        <v>3266</v>
      </c>
      <c r="C30" s="179">
        <v>1971</v>
      </c>
      <c r="D30" s="27">
        <v>60.349050826699326</v>
      </c>
      <c r="E30" s="179">
        <v>3485</v>
      </c>
      <c r="F30" s="179">
        <v>2098</v>
      </c>
      <c r="G30" s="27">
        <v>60.2</v>
      </c>
      <c r="I30" s="163"/>
    </row>
    <row r="31" spans="1:9" x14ac:dyDescent="0.25">
      <c r="A31" s="45" t="s">
        <v>65</v>
      </c>
      <c r="B31" s="179"/>
      <c r="C31" s="179"/>
      <c r="D31" s="27"/>
      <c r="E31" s="179"/>
      <c r="F31" s="179"/>
      <c r="G31" s="27"/>
      <c r="I31" s="163"/>
    </row>
    <row r="32" spans="1:9" x14ac:dyDescent="0.25">
      <c r="A32" s="64" t="s">
        <v>212</v>
      </c>
      <c r="B32" s="166">
        <v>891</v>
      </c>
      <c r="C32" s="166">
        <v>364</v>
      </c>
      <c r="D32" s="66">
        <v>40.85297418630752</v>
      </c>
      <c r="E32" s="166">
        <v>959</v>
      </c>
      <c r="F32" s="166">
        <v>390</v>
      </c>
      <c r="G32" s="66">
        <v>40.700000000000003</v>
      </c>
      <c r="I32" s="163"/>
    </row>
    <row r="33" spans="1:9" x14ac:dyDescent="0.25">
      <c r="A33" s="67" t="s">
        <v>60</v>
      </c>
      <c r="B33" s="179"/>
      <c r="C33" s="179"/>
      <c r="D33" s="27"/>
      <c r="E33" s="179"/>
      <c r="F33" s="179"/>
      <c r="G33" s="27"/>
      <c r="I33" s="163"/>
    </row>
    <row r="34" spans="1:9" x14ac:dyDescent="0.25">
      <c r="A34" s="68" t="s">
        <v>204</v>
      </c>
      <c r="B34" s="179">
        <v>399</v>
      </c>
      <c r="C34" s="179">
        <v>104</v>
      </c>
      <c r="D34" s="27">
        <v>26.065162907268171</v>
      </c>
      <c r="E34" s="179">
        <v>431</v>
      </c>
      <c r="F34" s="179">
        <v>119</v>
      </c>
      <c r="G34" s="27">
        <v>27.6</v>
      </c>
      <c r="I34" s="163"/>
    </row>
    <row r="35" spans="1:9" ht="25.5" x14ac:dyDescent="0.25">
      <c r="A35" s="69" t="s">
        <v>205</v>
      </c>
      <c r="B35" s="179"/>
      <c r="C35" s="179"/>
      <c r="D35" s="27"/>
      <c r="E35" s="179"/>
      <c r="F35" s="179"/>
      <c r="G35" s="27"/>
      <c r="I35" s="163"/>
    </row>
    <row r="36" spans="1:9" x14ac:dyDescent="0.25">
      <c r="A36" s="68" t="s">
        <v>206</v>
      </c>
      <c r="B36" s="179">
        <v>327</v>
      </c>
      <c r="C36" s="179">
        <v>240</v>
      </c>
      <c r="D36" s="27">
        <v>73.394495412844037</v>
      </c>
      <c r="E36" s="179">
        <v>337</v>
      </c>
      <c r="F36" s="179">
        <v>249</v>
      </c>
      <c r="G36" s="27">
        <v>73.900000000000006</v>
      </c>
      <c r="I36" s="163"/>
    </row>
    <row r="37" spans="1:9" ht="15.75" customHeight="1" x14ac:dyDescent="0.25">
      <c r="A37" s="69" t="s">
        <v>207</v>
      </c>
      <c r="B37" s="179"/>
      <c r="C37" s="179"/>
      <c r="D37" s="27"/>
      <c r="E37" s="179"/>
      <c r="F37" s="179"/>
      <c r="G37" s="27"/>
      <c r="I37" s="163"/>
    </row>
    <row r="38" spans="1:9" ht="25.5" x14ac:dyDescent="0.25">
      <c r="A38" s="68" t="s">
        <v>208</v>
      </c>
      <c r="B38" s="179">
        <v>165</v>
      </c>
      <c r="C38" s="179">
        <v>20</v>
      </c>
      <c r="D38" s="27">
        <v>12.121212121212121</v>
      </c>
      <c r="E38" s="179">
        <v>191</v>
      </c>
      <c r="F38" s="179">
        <v>22</v>
      </c>
      <c r="G38" s="27">
        <v>11.5</v>
      </c>
      <c r="I38" s="163"/>
    </row>
    <row r="39" spans="1:9" ht="15.75" customHeight="1" x14ac:dyDescent="0.25">
      <c r="A39" s="69" t="s">
        <v>209</v>
      </c>
      <c r="B39" s="179"/>
      <c r="C39" s="179"/>
      <c r="D39" s="27"/>
      <c r="E39" s="179"/>
      <c r="F39" s="179"/>
      <c r="G39" s="27"/>
      <c r="I39" s="163"/>
    </row>
    <row r="40" spans="1:9" ht="25.5" x14ac:dyDescent="0.25">
      <c r="A40" s="44" t="s">
        <v>215</v>
      </c>
      <c r="B40" s="179">
        <v>6404</v>
      </c>
      <c r="C40" s="179">
        <v>3744</v>
      </c>
      <c r="D40" s="27">
        <v>58.463460337289192</v>
      </c>
      <c r="E40" s="179">
        <v>6731</v>
      </c>
      <c r="F40" s="179">
        <v>3932</v>
      </c>
      <c r="G40" s="27">
        <v>58.4</v>
      </c>
      <c r="I40" s="163"/>
    </row>
    <row r="41" spans="1:9" ht="16.5" customHeight="1" x14ac:dyDescent="0.25">
      <c r="A41" s="45" t="s">
        <v>66</v>
      </c>
      <c r="B41" s="179"/>
      <c r="C41" s="179"/>
      <c r="D41" s="27"/>
      <c r="E41" s="179"/>
      <c r="F41" s="179"/>
      <c r="G41" s="27"/>
      <c r="I41" s="163"/>
    </row>
    <row r="42" spans="1:9" x14ac:dyDescent="0.25">
      <c r="A42" s="20" t="s">
        <v>67</v>
      </c>
      <c r="B42" s="179"/>
      <c r="C42" s="179"/>
      <c r="D42" s="27"/>
      <c r="E42" s="179"/>
      <c r="F42" s="179"/>
      <c r="G42" s="27"/>
      <c r="I42" s="163"/>
    </row>
    <row r="43" spans="1:9" x14ac:dyDescent="0.25">
      <c r="A43" s="22" t="s">
        <v>68</v>
      </c>
      <c r="B43" s="179"/>
      <c r="C43" s="179"/>
      <c r="D43" s="27"/>
      <c r="E43" s="179"/>
      <c r="F43" s="179"/>
      <c r="G43" s="27"/>
      <c r="I43" s="163"/>
    </row>
    <row r="44" spans="1:9" ht="25.5" x14ac:dyDescent="0.25">
      <c r="A44" s="64" t="s">
        <v>69</v>
      </c>
      <c r="B44" s="179">
        <v>1574</v>
      </c>
      <c r="C44" s="179">
        <v>757</v>
      </c>
      <c r="D44" s="27">
        <v>48.094027954256674</v>
      </c>
      <c r="E44" s="179">
        <v>1665</v>
      </c>
      <c r="F44" s="179">
        <v>806</v>
      </c>
      <c r="G44" s="27">
        <v>48.4</v>
      </c>
      <c r="I44" s="163"/>
    </row>
    <row r="45" spans="1:9" ht="25.5" x14ac:dyDescent="0.25">
      <c r="A45" s="67" t="s">
        <v>70</v>
      </c>
      <c r="B45" s="179"/>
      <c r="C45" s="179"/>
      <c r="D45" s="27"/>
      <c r="E45" s="179"/>
      <c r="F45" s="179"/>
      <c r="G45" s="27"/>
      <c r="I45" s="163"/>
    </row>
    <row r="46" spans="1:9" x14ac:dyDescent="0.25">
      <c r="A46" s="64" t="s">
        <v>71</v>
      </c>
      <c r="B46" s="179">
        <v>291</v>
      </c>
      <c r="C46" s="179">
        <v>185</v>
      </c>
      <c r="D46" s="27">
        <v>63.573883161512029</v>
      </c>
      <c r="E46" s="179">
        <v>252</v>
      </c>
      <c r="F46" s="179">
        <v>163</v>
      </c>
      <c r="G46" s="27">
        <v>64.7</v>
      </c>
      <c r="I46" s="163"/>
    </row>
    <row r="47" spans="1:9" ht="25.5" x14ac:dyDescent="0.25">
      <c r="A47" s="67" t="s">
        <v>72</v>
      </c>
      <c r="B47" s="179"/>
      <c r="C47" s="179"/>
      <c r="D47" s="27"/>
      <c r="E47" s="179"/>
      <c r="F47" s="179"/>
      <c r="G47" s="27"/>
      <c r="I47" s="163"/>
    </row>
    <row r="48" spans="1:9" x14ac:dyDescent="0.25">
      <c r="A48" s="64" t="s">
        <v>73</v>
      </c>
      <c r="B48" s="179">
        <v>1273</v>
      </c>
      <c r="C48" s="179">
        <v>831</v>
      </c>
      <c r="D48" s="27">
        <v>65.278868813825611</v>
      </c>
      <c r="E48" s="179">
        <v>1329</v>
      </c>
      <c r="F48" s="179">
        <v>865</v>
      </c>
      <c r="G48" s="27">
        <v>65.099999999999994</v>
      </c>
      <c r="I48" s="163"/>
    </row>
    <row r="49" spans="1:7" ht="25.5" x14ac:dyDescent="0.25">
      <c r="A49" s="67" t="s">
        <v>74</v>
      </c>
      <c r="B49" s="21"/>
      <c r="C49" s="21"/>
      <c r="D49" s="27"/>
      <c r="E49" s="21"/>
      <c r="F49" s="21"/>
      <c r="G49" s="27"/>
    </row>
    <row r="50" spans="1:7" x14ac:dyDescent="0.25">
      <c r="A50" s="79"/>
      <c r="B50" s="60"/>
      <c r="C50" s="60"/>
      <c r="D50" s="78"/>
    </row>
    <row r="51" spans="1:7" x14ac:dyDescent="0.25">
      <c r="A51" s="112"/>
    </row>
    <row r="52" spans="1:7" x14ac:dyDescent="0.25">
      <c r="A52" s="113"/>
    </row>
    <row r="56" spans="1:7" x14ac:dyDescent="0.25">
      <c r="B56" s="63"/>
      <c r="C56" s="63"/>
      <c r="D56" s="63"/>
    </row>
  </sheetData>
  <mergeCells count="11">
    <mergeCell ref="E3:G3"/>
    <mergeCell ref="B3:D3"/>
    <mergeCell ref="A3:A7"/>
    <mergeCell ref="B4:B5"/>
    <mergeCell ref="C4:D5"/>
    <mergeCell ref="E4:E5"/>
    <mergeCell ref="F4:G5"/>
    <mergeCell ref="B6:C7"/>
    <mergeCell ref="D6:D7"/>
    <mergeCell ref="E6:F7"/>
    <mergeCell ref="G6:G7"/>
  </mergeCells>
  <pageMargins left="0.70866141732283472" right="0.70866141732283472" top="0.43307086614173229" bottom="0.43307086614173229" header="0.31496062992125984" footer="0.31496062992125984"/>
  <pageSetup paperSize="9" fitToWidth="0"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5"/>
  <sheetViews>
    <sheetView showGridLines="0" zoomScaleNormal="100" workbookViewId="0">
      <selection sqref="A1:G1"/>
    </sheetView>
  </sheetViews>
  <sheetFormatPr defaultRowHeight="15.75" x14ac:dyDescent="0.25"/>
  <cols>
    <col min="1" max="1" width="27.28515625" style="1" customWidth="1"/>
    <col min="2" max="3" width="13.7109375" style="1" customWidth="1"/>
    <col min="4" max="4" width="16.140625" style="1" customWidth="1"/>
    <col min="5" max="6" width="13.7109375" style="1" customWidth="1"/>
    <col min="7" max="7" width="16.140625" style="1" customWidth="1"/>
    <col min="8" max="16384" width="9.140625" style="1"/>
  </cols>
  <sheetData>
    <row r="1" spans="1:7" ht="15.6" customHeight="1" x14ac:dyDescent="0.25">
      <c r="A1" s="286" t="s">
        <v>232</v>
      </c>
      <c r="B1" s="286"/>
      <c r="C1" s="286"/>
      <c r="D1" s="286"/>
      <c r="E1" s="286"/>
      <c r="F1" s="286"/>
      <c r="G1" s="286"/>
    </row>
    <row r="2" spans="1:7" ht="15.6" customHeight="1" x14ac:dyDescent="0.25">
      <c r="A2" s="287" t="s">
        <v>171</v>
      </c>
      <c r="B2" s="287"/>
      <c r="C2" s="287"/>
      <c r="D2" s="287"/>
      <c r="E2" s="287"/>
      <c r="F2" s="287"/>
      <c r="G2" s="287"/>
    </row>
    <row r="3" spans="1:7" ht="18.600000000000001" customHeight="1" x14ac:dyDescent="0.25">
      <c r="A3" s="290" t="s">
        <v>75</v>
      </c>
      <c r="B3" s="288">
        <v>2013</v>
      </c>
      <c r="C3" s="288"/>
      <c r="D3" s="289"/>
      <c r="E3" s="288">
        <v>2014</v>
      </c>
      <c r="F3" s="288"/>
      <c r="G3" s="289"/>
    </row>
    <row r="4" spans="1:7" ht="15.75" customHeight="1" x14ac:dyDescent="0.25">
      <c r="A4" s="291"/>
      <c r="B4" s="274" t="s">
        <v>244</v>
      </c>
      <c r="C4" s="270" t="s">
        <v>275</v>
      </c>
      <c r="D4" s="271"/>
      <c r="E4" s="274" t="s">
        <v>244</v>
      </c>
      <c r="F4" s="270" t="s">
        <v>275</v>
      </c>
      <c r="G4" s="271"/>
    </row>
    <row r="5" spans="1:7" ht="15.75" customHeight="1" x14ac:dyDescent="0.25">
      <c r="A5" s="283" t="s">
        <v>76</v>
      </c>
      <c r="B5" s="275"/>
      <c r="C5" s="272"/>
      <c r="D5" s="273"/>
      <c r="E5" s="275"/>
      <c r="F5" s="272"/>
      <c r="G5" s="273"/>
    </row>
    <row r="6" spans="1:7" x14ac:dyDescent="0.25">
      <c r="A6" s="284"/>
      <c r="B6" s="270" t="s">
        <v>276</v>
      </c>
      <c r="C6" s="271"/>
      <c r="D6" s="274" t="s">
        <v>277</v>
      </c>
      <c r="E6" s="270" t="s">
        <v>276</v>
      </c>
      <c r="F6" s="271"/>
      <c r="G6" s="274" t="s">
        <v>277</v>
      </c>
    </row>
    <row r="7" spans="1:7" x14ac:dyDescent="0.25">
      <c r="A7" s="285"/>
      <c r="B7" s="272"/>
      <c r="C7" s="273"/>
      <c r="D7" s="275"/>
      <c r="E7" s="272"/>
      <c r="F7" s="273"/>
      <c r="G7" s="275"/>
    </row>
    <row r="8" spans="1:7" ht="15.75" customHeight="1" x14ac:dyDescent="0.25">
      <c r="A8" s="282" t="s">
        <v>245</v>
      </c>
      <c r="B8" s="282"/>
      <c r="C8" s="282"/>
      <c r="D8" s="282"/>
      <c r="E8" s="282"/>
      <c r="F8" s="282"/>
      <c r="G8" s="282"/>
    </row>
    <row r="9" spans="1:7" x14ac:dyDescent="0.25">
      <c r="A9" s="23" t="s">
        <v>77</v>
      </c>
      <c r="B9" s="24">
        <v>100</v>
      </c>
      <c r="C9" s="24">
        <v>100</v>
      </c>
      <c r="D9" s="24">
        <v>57.6</v>
      </c>
      <c r="E9" s="24">
        <v>100</v>
      </c>
      <c r="F9" s="24">
        <v>100</v>
      </c>
      <c r="G9" s="186">
        <v>57.5</v>
      </c>
    </row>
    <row r="10" spans="1:7" x14ac:dyDescent="0.25">
      <c r="A10" s="18" t="s">
        <v>78</v>
      </c>
      <c r="B10" s="19"/>
      <c r="C10" s="19"/>
      <c r="D10" s="19"/>
      <c r="E10" s="187"/>
      <c r="F10" s="187"/>
      <c r="G10" s="140"/>
    </row>
    <row r="11" spans="1:7" x14ac:dyDescent="0.25">
      <c r="A11" s="44" t="s">
        <v>79</v>
      </c>
      <c r="B11" s="26">
        <v>7.0830650354153253</v>
      </c>
      <c r="C11" s="26">
        <v>7.03125</v>
      </c>
      <c r="D11" s="26">
        <v>57.272727272727273</v>
      </c>
      <c r="E11" s="188">
        <v>7.4</v>
      </c>
      <c r="F11" s="188">
        <v>7.3</v>
      </c>
      <c r="G11" s="149">
        <v>56.7</v>
      </c>
    </row>
    <row r="12" spans="1:7" x14ac:dyDescent="0.25">
      <c r="A12" s="44" t="s">
        <v>80</v>
      </c>
      <c r="B12" s="26">
        <v>4.2369607211848033</v>
      </c>
      <c r="C12" s="26">
        <v>4.2410714285714288</v>
      </c>
      <c r="D12" s="26">
        <v>57.750759878419451</v>
      </c>
      <c r="E12" s="188">
        <v>4.0999999999999996</v>
      </c>
      <c r="F12" s="188">
        <v>4.0999999999999996</v>
      </c>
      <c r="G12" s="149">
        <v>58.1</v>
      </c>
    </row>
    <row r="13" spans="1:7" x14ac:dyDescent="0.25">
      <c r="A13" s="44" t="s">
        <v>81</v>
      </c>
      <c r="B13" s="26">
        <v>5.6793303283966514</v>
      </c>
      <c r="C13" s="26">
        <v>5.9151785714285712</v>
      </c>
      <c r="D13" s="26">
        <v>60.090702947845806</v>
      </c>
      <c r="E13" s="189">
        <v>6</v>
      </c>
      <c r="F13" s="188">
        <v>6.3</v>
      </c>
      <c r="G13" s="149">
        <v>59.7</v>
      </c>
    </row>
    <row r="14" spans="1:7" x14ac:dyDescent="0.25">
      <c r="A14" s="44" t="s">
        <v>82</v>
      </c>
      <c r="B14" s="26">
        <v>2.3052157115260785</v>
      </c>
      <c r="C14" s="26">
        <v>2.2991071428571428</v>
      </c>
      <c r="D14" s="26">
        <v>57.541899441340782</v>
      </c>
      <c r="E14" s="188">
        <v>2.2999999999999998</v>
      </c>
      <c r="F14" s="188">
        <v>2.2999999999999998</v>
      </c>
      <c r="G14" s="149">
        <v>56.7</v>
      </c>
    </row>
    <row r="15" spans="1:7" x14ac:dyDescent="0.25">
      <c r="A15" s="44" t="s">
        <v>83</v>
      </c>
      <c r="B15" s="26">
        <v>7.353509336767547</v>
      </c>
      <c r="C15" s="26">
        <v>7.7008928571428568</v>
      </c>
      <c r="D15" s="26">
        <v>60.420315236427321</v>
      </c>
      <c r="E15" s="188">
        <v>7.4</v>
      </c>
      <c r="F15" s="188">
        <v>7.7</v>
      </c>
      <c r="G15" s="149">
        <v>59.8</v>
      </c>
    </row>
    <row r="16" spans="1:7" x14ac:dyDescent="0.25">
      <c r="A16" s="44" t="s">
        <v>84</v>
      </c>
      <c r="B16" s="26">
        <v>8.4739214423696065</v>
      </c>
      <c r="C16" s="26">
        <v>8.59375</v>
      </c>
      <c r="D16" s="26">
        <v>58.51063829787234</v>
      </c>
      <c r="E16" s="188">
        <v>8.3000000000000007</v>
      </c>
      <c r="F16" s="188">
        <v>8.3000000000000007</v>
      </c>
      <c r="G16" s="149">
        <v>57.8</v>
      </c>
    </row>
    <row r="17" spans="1:7" x14ac:dyDescent="0.25">
      <c r="A17" s="44" t="s">
        <v>85</v>
      </c>
      <c r="B17" s="26">
        <v>18.87958789439794</v>
      </c>
      <c r="C17" s="26">
        <v>18.325892857142858</v>
      </c>
      <c r="D17" s="26">
        <v>56.002728512960438</v>
      </c>
      <c r="E17" s="190">
        <v>20</v>
      </c>
      <c r="F17" s="188">
        <v>19.2</v>
      </c>
      <c r="G17" s="149">
        <v>55.4</v>
      </c>
    </row>
    <row r="18" spans="1:7" x14ac:dyDescent="0.25">
      <c r="A18" s="44" t="s">
        <v>86</v>
      </c>
      <c r="B18" s="26">
        <v>1.9446233097231165</v>
      </c>
      <c r="C18" s="26">
        <v>2.03125</v>
      </c>
      <c r="D18" s="26">
        <v>60.264900662251655</v>
      </c>
      <c r="E18" s="188">
        <v>2.1</v>
      </c>
      <c r="F18" s="188">
        <v>2.1</v>
      </c>
      <c r="G18" s="149">
        <v>58.5</v>
      </c>
    </row>
    <row r="19" spans="1:7" x14ac:dyDescent="0.25">
      <c r="A19" s="44" t="s">
        <v>87</v>
      </c>
      <c r="B19" s="26">
        <v>4.7005795235028973</v>
      </c>
      <c r="C19" s="26">
        <v>4.6428571428571432</v>
      </c>
      <c r="D19" s="26">
        <v>56.986301369863014</v>
      </c>
      <c r="E19" s="188">
        <v>4.5</v>
      </c>
      <c r="F19" s="188">
        <v>4.5</v>
      </c>
      <c r="G19" s="149">
        <v>57.7</v>
      </c>
    </row>
    <row r="20" spans="1:7" x14ac:dyDescent="0.25">
      <c r="A20" s="44" t="s">
        <v>88</v>
      </c>
      <c r="B20" s="26">
        <v>2.6915647134578236</v>
      </c>
      <c r="C20" s="26">
        <v>2.8571428571428572</v>
      </c>
      <c r="D20" s="26">
        <v>61.244019138755981</v>
      </c>
      <c r="E20" s="188">
        <v>2.8</v>
      </c>
      <c r="F20" s="189">
        <v>3</v>
      </c>
      <c r="G20" s="149">
        <v>61.3</v>
      </c>
    </row>
    <row r="21" spans="1:7" x14ac:dyDescent="0.25">
      <c r="A21" s="44" t="s">
        <v>89</v>
      </c>
      <c r="B21" s="26">
        <v>6.0012878300064392</v>
      </c>
      <c r="C21" s="26">
        <v>5.8258928571428568</v>
      </c>
      <c r="D21" s="26">
        <v>56.008583690987123</v>
      </c>
      <c r="E21" s="188">
        <v>5.7</v>
      </c>
      <c r="F21" s="188">
        <v>5.5</v>
      </c>
      <c r="G21" s="149">
        <v>56.2</v>
      </c>
    </row>
    <row r="22" spans="1:7" x14ac:dyDescent="0.25">
      <c r="A22" s="44" t="s">
        <v>90</v>
      </c>
      <c r="B22" s="26">
        <v>12.801030264005151</v>
      </c>
      <c r="C22" s="26">
        <v>12.633928571428571</v>
      </c>
      <c r="D22" s="26">
        <v>56.941649899396381</v>
      </c>
      <c r="E22" s="188">
        <v>12.1</v>
      </c>
      <c r="F22" s="188">
        <v>12.1</v>
      </c>
      <c r="G22" s="149">
        <v>57.3</v>
      </c>
    </row>
    <row r="23" spans="1:7" x14ac:dyDescent="0.25">
      <c r="A23" s="44" t="s">
        <v>91</v>
      </c>
      <c r="B23" s="26">
        <v>3.3998712169993559</v>
      </c>
      <c r="C23" s="26">
        <v>3.5267857142857144</v>
      </c>
      <c r="D23" s="26">
        <v>59.848484848484851</v>
      </c>
      <c r="E23" s="188">
        <v>3.3</v>
      </c>
      <c r="F23" s="188">
        <v>3.5</v>
      </c>
      <c r="G23" s="149">
        <v>60.6</v>
      </c>
    </row>
    <row r="24" spans="1:7" x14ac:dyDescent="0.25">
      <c r="A24" s="44" t="s">
        <v>92</v>
      </c>
      <c r="B24" s="26">
        <v>3.0779137153895686</v>
      </c>
      <c r="C24" s="26">
        <v>3.1696428571428572</v>
      </c>
      <c r="D24" s="26">
        <v>59.414225941422593</v>
      </c>
      <c r="E24" s="188">
        <v>3.1</v>
      </c>
      <c r="F24" s="188">
        <v>3.1</v>
      </c>
      <c r="G24" s="149">
        <v>58.9</v>
      </c>
    </row>
    <row r="25" spans="1:7" x14ac:dyDescent="0.25">
      <c r="A25" s="44" t="s">
        <v>93</v>
      </c>
      <c r="B25" s="26">
        <v>7.7269800386348999</v>
      </c>
      <c r="C25" s="26">
        <v>7.65625</v>
      </c>
      <c r="D25" s="26">
        <v>57.166666666666664</v>
      </c>
      <c r="E25" s="188">
        <v>7.5</v>
      </c>
      <c r="F25" s="188">
        <v>7.5</v>
      </c>
      <c r="G25" s="149">
        <v>57.5</v>
      </c>
    </row>
    <row r="26" spans="1:7" x14ac:dyDescent="0.25">
      <c r="A26" s="44" t="s">
        <v>94</v>
      </c>
      <c r="B26" s="26">
        <v>3.6445589182227947</v>
      </c>
      <c r="C26" s="26">
        <v>3.5491071428571428</v>
      </c>
      <c r="D26" s="26">
        <v>56.183745583038871</v>
      </c>
      <c r="E26" s="188">
        <v>3.5</v>
      </c>
      <c r="F26" s="188">
        <v>3.5</v>
      </c>
      <c r="G26" s="149">
        <v>57.3</v>
      </c>
    </row>
    <row r="27" spans="1:7" ht="15.75" customHeight="1" x14ac:dyDescent="0.25">
      <c r="A27" s="281" t="s">
        <v>246</v>
      </c>
      <c r="B27" s="281"/>
      <c r="C27" s="281"/>
      <c r="D27" s="281"/>
      <c r="E27" s="281"/>
      <c r="F27" s="281"/>
      <c r="G27" s="240"/>
    </row>
    <row r="28" spans="1:7" x14ac:dyDescent="0.25">
      <c r="A28" s="23" t="s">
        <v>77</v>
      </c>
      <c r="B28" s="24">
        <v>100</v>
      </c>
      <c r="C28" s="24">
        <v>100</v>
      </c>
      <c r="D28" s="24">
        <v>60.3</v>
      </c>
      <c r="E28" s="191">
        <v>100</v>
      </c>
      <c r="F28" s="191">
        <v>100</v>
      </c>
      <c r="G28" s="186">
        <v>60.2</v>
      </c>
    </row>
    <row r="29" spans="1:7" x14ac:dyDescent="0.25">
      <c r="A29" s="18" t="s">
        <v>78</v>
      </c>
      <c r="B29" s="19"/>
      <c r="C29" s="19"/>
      <c r="D29" s="19"/>
      <c r="E29" s="187"/>
      <c r="F29" s="187"/>
      <c r="G29" s="140"/>
    </row>
    <row r="30" spans="1:7" x14ac:dyDescent="0.25">
      <c r="A30" s="44" t="s">
        <v>79</v>
      </c>
      <c r="B30" s="26">
        <v>7.4732006125574273</v>
      </c>
      <c r="C30" s="26">
        <v>7.0630081300813012</v>
      </c>
      <c r="D30" s="26">
        <v>56.967213114754095</v>
      </c>
      <c r="E30" s="188">
        <v>7.7</v>
      </c>
      <c r="F30" s="188">
        <v>7.5</v>
      </c>
      <c r="G30" s="149">
        <v>58.8</v>
      </c>
    </row>
    <row r="31" spans="1:7" x14ac:dyDescent="0.25">
      <c r="A31" s="44" t="s">
        <v>80</v>
      </c>
      <c r="B31" s="26">
        <v>4.0428790199081162</v>
      </c>
      <c r="C31" s="26">
        <v>4.1158536585365857</v>
      </c>
      <c r="D31" s="26">
        <v>61.363636363636367</v>
      </c>
      <c r="E31" s="188">
        <v>3.7</v>
      </c>
      <c r="F31" s="188">
        <v>3.8</v>
      </c>
      <c r="G31" s="149">
        <v>62.5</v>
      </c>
    </row>
    <row r="32" spans="1:7" x14ac:dyDescent="0.25">
      <c r="A32" s="44" t="s">
        <v>81</v>
      </c>
      <c r="B32" s="26">
        <v>5.6049004594180705</v>
      </c>
      <c r="C32" s="26">
        <v>5.9451219512195124</v>
      </c>
      <c r="D32" s="26">
        <v>63.934426229508198</v>
      </c>
      <c r="E32" s="188">
        <v>5.8</v>
      </c>
      <c r="F32" s="188">
        <v>6.2</v>
      </c>
      <c r="G32" s="149">
        <v>64.400000000000006</v>
      </c>
    </row>
    <row r="33" spans="1:7" x14ac:dyDescent="0.25">
      <c r="A33" s="44" t="s">
        <v>82</v>
      </c>
      <c r="B33" s="26">
        <v>2.0826952526799389</v>
      </c>
      <c r="C33" s="26">
        <v>2.1341463414634148</v>
      </c>
      <c r="D33" s="26">
        <v>61.764705882352942</v>
      </c>
      <c r="E33" s="188">
        <v>2.1</v>
      </c>
      <c r="F33" s="188">
        <v>2.2000000000000002</v>
      </c>
      <c r="G33" s="149">
        <v>62.2</v>
      </c>
    </row>
    <row r="34" spans="1:7" x14ac:dyDescent="0.25">
      <c r="A34" s="44" t="s">
        <v>83</v>
      </c>
      <c r="B34" s="26">
        <v>6.7075038284839206</v>
      </c>
      <c r="C34" s="26">
        <v>6.9613821138211378</v>
      </c>
      <c r="D34" s="26">
        <v>62.557077625570777</v>
      </c>
      <c r="E34" s="188">
        <v>7.4</v>
      </c>
      <c r="F34" s="188">
        <v>7.4</v>
      </c>
      <c r="G34" s="149">
        <v>60.3</v>
      </c>
    </row>
    <row r="35" spans="1:7" x14ac:dyDescent="0.25">
      <c r="A35" s="44" t="s">
        <v>84</v>
      </c>
      <c r="B35" s="26">
        <v>8.7901990811638591</v>
      </c>
      <c r="C35" s="26">
        <v>8.6890243902439028</v>
      </c>
      <c r="D35" s="26">
        <v>59.581881533101047</v>
      </c>
      <c r="E35" s="188">
        <v>8.4</v>
      </c>
      <c r="F35" s="188">
        <v>8.1999999999999993</v>
      </c>
      <c r="G35" s="150">
        <v>59</v>
      </c>
    </row>
    <row r="36" spans="1:7" x14ac:dyDescent="0.25">
      <c r="A36" s="44" t="s">
        <v>85</v>
      </c>
      <c r="B36" s="26">
        <v>21.04134762633997</v>
      </c>
      <c r="C36" s="26">
        <v>20.071138211382113</v>
      </c>
      <c r="D36" s="26">
        <v>57.496360989810775</v>
      </c>
      <c r="E36" s="188">
        <v>22.4</v>
      </c>
      <c r="F36" s="188">
        <v>21.3</v>
      </c>
      <c r="G36" s="149">
        <v>57.4</v>
      </c>
    </row>
    <row r="37" spans="1:7" x14ac:dyDescent="0.25">
      <c r="A37" s="44" t="s">
        <v>86</v>
      </c>
      <c r="B37" s="26">
        <v>1.8070444104134762</v>
      </c>
      <c r="C37" s="26">
        <v>1.9308943089430894</v>
      </c>
      <c r="D37" s="26">
        <v>64.406779661016955</v>
      </c>
      <c r="E37" s="188">
        <v>1.9</v>
      </c>
      <c r="F37" s="189">
        <v>2</v>
      </c>
      <c r="G37" s="149">
        <v>64.2</v>
      </c>
    </row>
    <row r="38" spans="1:7" x14ac:dyDescent="0.25">
      <c r="A38" s="44" t="s">
        <v>87</v>
      </c>
      <c r="B38" s="26">
        <v>4.4716692189892804</v>
      </c>
      <c r="C38" s="26">
        <v>4.4207317073170733</v>
      </c>
      <c r="D38" s="26">
        <v>59.589041095890408</v>
      </c>
      <c r="E38" s="188">
        <v>4.2</v>
      </c>
      <c r="F38" s="188">
        <v>4.2</v>
      </c>
      <c r="G38" s="149">
        <v>60.3</v>
      </c>
    </row>
    <row r="39" spans="1:7" x14ac:dyDescent="0.25">
      <c r="A39" s="44" t="s">
        <v>88</v>
      </c>
      <c r="B39" s="26">
        <v>2.7258805513016844</v>
      </c>
      <c r="C39" s="26">
        <v>3.0487804878048781</v>
      </c>
      <c r="D39" s="26">
        <v>67.415730337078656</v>
      </c>
      <c r="E39" s="188">
        <v>2.7</v>
      </c>
      <c r="F39" s="189">
        <v>3</v>
      </c>
      <c r="G39" s="150">
        <v>67</v>
      </c>
    </row>
    <row r="40" spans="1:7" x14ac:dyDescent="0.25">
      <c r="A40" s="44" t="s">
        <v>89</v>
      </c>
      <c r="B40" s="26">
        <v>6.4012251148545172</v>
      </c>
      <c r="C40" s="26">
        <v>6.1483739837398375</v>
      </c>
      <c r="D40" s="26">
        <v>57.89473684210526</v>
      </c>
      <c r="E40" s="188">
        <v>5.8</v>
      </c>
      <c r="F40" s="188">
        <v>5.7</v>
      </c>
      <c r="G40" s="149">
        <v>59.4</v>
      </c>
    </row>
    <row r="41" spans="1:7" x14ac:dyDescent="0.25">
      <c r="A41" s="44" t="s">
        <v>90</v>
      </c>
      <c r="B41" s="26">
        <v>12.373660030627871</v>
      </c>
      <c r="C41" s="26">
        <v>12.347560975609756</v>
      </c>
      <c r="D41" s="26">
        <v>60.148514851485146</v>
      </c>
      <c r="E41" s="188">
        <v>11.7</v>
      </c>
      <c r="F41" s="188">
        <v>11.7</v>
      </c>
      <c r="G41" s="149">
        <v>60.6</v>
      </c>
    </row>
    <row r="42" spans="1:7" x14ac:dyDescent="0.25">
      <c r="A42" s="44" t="s">
        <v>91</v>
      </c>
      <c r="B42" s="26">
        <v>3.0321592649310873</v>
      </c>
      <c r="C42" s="26">
        <v>3.2012195121951219</v>
      </c>
      <c r="D42" s="26">
        <v>63.636363636363633</v>
      </c>
      <c r="E42" s="189">
        <v>3</v>
      </c>
      <c r="F42" s="189">
        <v>3</v>
      </c>
      <c r="G42" s="149">
        <v>61.5</v>
      </c>
    </row>
    <row r="43" spans="1:7" x14ac:dyDescent="0.25">
      <c r="A43" s="44" t="s">
        <v>92</v>
      </c>
      <c r="B43" s="26">
        <v>3.0321592649310873</v>
      </c>
      <c r="C43" s="26">
        <v>3.3028455284552845</v>
      </c>
      <c r="D43" s="26">
        <v>65.656565656565661</v>
      </c>
      <c r="E43" s="189">
        <v>3</v>
      </c>
      <c r="F43" s="188">
        <v>3.1</v>
      </c>
      <c r="G43" s="149">
        <v>61.9</v>
      </c>
    </row>
    <row r="44" spans="1:7" x14ac:dyDescent="0.25">
      <c r="A44" s="44" t="s">
        <v>93</v>
      </c>
      <c r="B44" s="26">
        <v>6.9218989280245022</v>
      </c>
      <c r="C44" s="26">
        <v>7.2154471544715451</v>
      </c>
      <c r="D44" s="26">
        <v>62.831858407079643</v>
      </c>
      <c r="E44" s="189">
        <v>7</v>
      </c>
      <c r="F44" s="188">
        <v>7.2</v>
      </c>
      <c r="G44" s="149">
        <v>62.1</v>
      </c>
    </row>
    <row r="45" spans="1:7" x14ac:dyDescent="0.25">
      <c r="A45" s="44" t="s">
        <v>94</v>
      </c>
      <c r="B45" s="26">
        <v>3.4915773353751915</v>
      </c>
      <c r="C45" s="26">
        <v>3.404471544715447</v>
      </c>
      <c r="D45" s="26">
        <v>58.771929824561404</v>
      </c>
      <c r="E45" s="188">
        <v>3.3</v>
      </c>
      <c r="F45" s="188">
        <v>3.3</v>
      </c>
      <c r="G45" s="149">
        <v>60.9</v>
      </c>
    </row>
    <row r="46" spans="1:7" ht="31.5" customHeight="1" x14ac:dyDescent="0.25">
      <c r="A46" s="281" t="s">
        <v>247</v>
      </c>
      <c r="B46" s="281"/>
      <c r="C46" s="281"/>
      <c r="D46" s="281"/>
      <c r="E46" s="281"/>
      <c r="F46" s="281"/>
      <c r="G46" s="240"/>
    </row>
    <row r="47" spans="1:7" x14ac:dyDescent="0.25">
      <c r="A47" s="23" t="s">
        <v>77</v>
      </c>
      <c r="B47" s="24">
        <v>100</v>
      </c>
      <c r="C47" s="24">
        <v>100</v>
      </c>
      <c r="D47" s="24">
        <v>58.501063655702829</v>
      </c>
      <c r="E47" s="191">
        <v>100</v>
      </c>
      <c r="F47" s="191">
        <v>100</v>
      </c>
      <c r="G47" s="186">
        <v>58.4</v>
      </c>
    </row>
    <row r="48" spans="1:7" x14ac:dyDescent="0.25">
      <c r="A48" s="18" t="s">
        <v>78</v>
      </c>
      <c r="B48" s="19"/>
      <c r="C48" s="19"/>
      <c r="D48" s="19"/>
      <c r="E48" s="187"/>
      <c r="F48" s="187"/>
      <c r="G48" s="140"/>
    </row>
    <row r="49" spans="1:7" x14ac:dyDescent="0.25">
      <c r="A49" s="44" t="s">
        <v>79</v>
      </c>
      <c r="B49" s="26">
        <v>6.9956277326670833</v>
      </c>
      <c r="C49" s="26">
        <v>6.7805659369994657</v>
      </c>
      <c r="D49" s="26">
        <v>56.696428571428569</v>
      </c>
      <c r="E49" s="188">
        <v>7.3</v>
      </c>
      <c r="F49" s="192">
        <v>7.1</v>
      </c>
      <c r="G49" s="149">
        <v>57.1</v>
      </c>
    </row>
    <row r="50" spans="1:7" x14ac:dyDescent="0.25">
      <c r="A50" s="44" t="s">
        <v>80</v>
      </c>
      <c r="B50" s="26">
        <v>4.1380387257963775</v>
      </c>
      <c r="C50" s="26">
        <v>4.1110517885744793</v>
      </c>
      <c r="D50" s="26">
        <v>58.113207547169814</v>
      </c>
      <c r="E50" s="188">
        <v>3.9</v>
      </c>
      <c r="F50" s="193">
        <v>4</v>
      </c>
      <c r="G50" s="149">
        <v>59.5</v>
      </c>
    </row>
    <row r="51" spans="1:7" x14ac:dyDescent="0.25">
      <c r="A51" s="44" t="s">
        <v>81</v>
      </c>
      <c r="B51" s="26">
        <v>5.8713304184884443</v>
      </c>
      <c r="C51" s="26">
        <v>6.0597971169247193</v>
      </c>
      <c r="D51" s="26">
        <v>60.372340425531917</v>
      </c>
      <c r="E51" s="188">
        <v>6.2</v>
      </c>
      <c r="F51" s="192">
        <v>6.4</v>
      </c>
      <c r="G51" s="149">
        <v>60.4</v>
      </c>
    </row>
    <row r="52" spans="1:7" x14ac:dyDescent="0.25">
      <c r="A52" s="44" t="s">
        <v>82</v>
      </c>
      <c r="B52" s="26">
        <v>2.1705184259837602</v>
      </c>
      <c r="C52" s="26">
        <v>2.1356113187399894</v>
      </c>
      <c r="D52" s="26">
        <v>57.553956834532372</v>
      </c>
      <c r="E52" s="188">
        <v>2.2000000000000002</v>
      </c>
      <c r="F52" s="192">
        <v>2.2000000000000002</v>
      </c>
      <c r="G52" s="150">
        <v>57</v>
      </c>
    </row>
    <row r="53" spans="1:7" x14ac:dyDescent="0.25">
      <c r="A53" s="44" t="s">
        <v>83</v>
      </c>
      <c r="B53" s="26">
        <v>7.2298563397876325</v>
      </c>
      <c r="C53" s="26">
        <v>7.5547250400427126</v>
      </c>
      <c r="D53" s="26">
        <v>61.123110151187902</v>
      </c>
      <c r="E53" s="188">
        <v>7.4</v>
      </c>
      <c r="F53" s="192">
        <v>7.6</v>
      </c>
      <c r="G53" s="149">
        <v>60.2</v>
      </c>
    </row>
    <row r="54" spans="1:7" x14ac:dyDescent="0.25">
      <c r="A54" s="44" t="s">
        <v>84</v>
      </c>
      <c r="B54" s="26">
        <v>8.6352279825109299</v>
      </c>
      <c r="C54" s="26">
        <v>8.6492258408969569</v>
      </c>
      <c r="D54" s="26">
        <v>58.589511754068717</v>
      </c>
      <c r="E54" s="188">
        <v>8.5</v>
      </c>
      <c r="F54" s="192">
        <v>8.5</v>
      </c>
      <c r="G54" s="149">
        <v>58.4</v>
      </c>
    </row>
    <row r="55" spans="1:7" x14ac:dyDescent="0.25">
      <c r="A55" s="44" t="s">
        <v>85</v>
      </c>
      <c r="B55" s="26">
        <v>19.409743910056214</v>
      </c>
      <c r="C55" s="26">
        <v>19.033635878270154</v>
      </c>
      <c r="D55" s="26">
        <v>57.361222847948511</v>
      </c>
      <c r="E55" s="188">
        <v>20.7</v>
      </c>
      <c r="F55" s="192">
        <v>20.100000000000001</v>
      </c>
      <c r="G55" s="149">
        <v>56.9</v>
      </c>
    </row>
    <row r="56" spans="1:7" x14ac:dyDescent="0.25">
      <c r="A56" s="44" t="s">
        <v>86</v>
      </c>
      <c r="B56" s="26">
        <v>1.8738288569643973</v>
      </c>
      <c r="C56" s="26">
        <v>1.9487453283502403</v>
      </c>
      <c r="D56" s="26">
        <v>60.833333333333336</v>
      </c>
      <c r="E56" s="189">
        <v>2</v>
      </c>
      <c r="F56" s="192">
        <v>2.1</v>
      </c>
      <c r="G56" s="149">
        <v>60.1</v>
      </c>
    </row>
    <row r="57" spans="1:7" x14ac:dyDescent="0.25">
      <c r="A57" s="44" t="s">
        <v>87</v>
      </c>
      <c r="B57" s="26">
        <v>4.6845721424109934</v>
      </c>
      <c r="C57" s="26">
        <v>4.6182594767752265</v>
      </c>
      <c r="D57" s="26">
        <v>57.666666666666664</v>
      </c>
      <c r="E57" s="188">
        <v>4.5</v>
      </c>
      <c r="F57" s="192">
        <v>4.5999999999999996</v>
      </c>
      <c r="G57" s="149">
        <v>58.8</v>
      </c>
    </row>
    <row r="58" spans="1:7" x14ac:dyDescent="0.25">
      <c r="A58" s="44" t="s">
        <v>88</v>
      </c>
      <c r="B58" s="26">
        <v>2.8263585259212993</v>
      </c>
      <c r="C58" s="26">
        <v>2.963160704751735</v>
      </c>
      <c r="D58" s="26">
        <v>61.325966850828728</v>
      </c>
      <c r="E58" s="188">
        <v>2.9</v>
      </c>
      <c r="F58" s="192">
        <v>3.1</v>
      </c>
      <c r="G58" s="149">
        <v>61.4</v>
      </c>
    </row>
    <row r="59" spans="1:7" x14ac:dyDescent="0.25">
      <c r="A59" s="44" t="s">
        <v>89</v>
      </c>
      <c r="B59" s="26">
        <v>6.027482823235478</v>
      </c>
      <c r="C59" s="26">
        <v>5.8729311265349704</v>
      </c>
      <c r="D59" s="26">
        <v>56.994818652849744</v>
      </c>
      <c r="E59" s="188">
        <v>5.6</v>
      </c>
      <c r="F59" s="192">
        <v>5.5</v>
      </c>
      <c r="G59" s="149">
        <v>57.4</v>
      </c>
    </row>
    <row r="60" spans="1:7" x14ac:dyDescent="0.25">
      <c r="A60" s="44" t="s">
        <v>90</v>
      </c>
      <c r="B60" s="26">
        <v>12.148657089319176</v>
      </c>
      <c r="C60" s="26">
        <v>12.199679658302189</v>
      </c>
      <c r="D60" s="26">
        <v>58.740359897172233</v>
      </c>
      <c r="E60" s="188">
        <v>11.3</v>
      </c>
      <c r="F60" s="192">
        <v>11.3</v>
      </c>
      <c r="G60" s="149">
        <v>58.5</v>
      </c>
    </row>
    <row r="61" spans="1:7" x14ac:dyDescent="0.25">
      <c r="A61" s="44" t="s">
        <v>91</v>
      </c>
      <c r="B61" s="26">
        <v>3.6695815115552781</v>
      </c>
      <c r="C61" s="26">
        <v>3.7640149492792312</v>
      </c>
      <c r="D61" s="26">
        <v>60</v>
      </c>
      <c r="E61" s="188">
        <v>3.5</v>
      </c>
      <c r="F61" s="192">
        <v>3.6</v>
      </c>
      <c r="G61" s="149">
        <v>60.1</v>
      </c>
    </row>
    <row r="62" spans="1:7" x14ac:dyDescent="0.25">
      <c r="A62" s="44" t="s">
        <v>92</v>
      </c>
      <c r="B62" s="26">
        <v>2.966895690193629</v>
      </c>
      <c r="C62" s="26">
        <v>3.0432461292044848</v>
      </c>
      <c r="D62" s="26">
        <v>60</v>
      </c>
      <c r="E62" s="189">
        <v>3</v>
      </c>
      <c r="F62" s="193">
        <v>3</v>
      </c>
      <c r="G62" s="149">
        <v>58.6</v>
      </c>
    </row>
    <row r="63" spans="1:7" x14ac:dyDescent="0.25">
      <c r="A63" s="44" t="s">
        <v>93</v>
      </c>
      <c r="B63" s="26">
        <v>7.698313554028732</v>
      </c>
      <c r="C63" s="26">
        <v>7.7682861719167109</v>
      </c>
      <c r="D63" s="26">
        <v>59.026369168357</v>
      </c>
      <c r="E63" s="188">
        <v>7.4</v>
      </c>
      <c r="F63" s="192">
        <v>7.4</v>
      </c>
      <c r="G63" s="149">
        <v>58.6</v>
      </c>
    </row>
    <row r="64" spans="1:7" x14ac:dyDescent="0.25">
      <c r="A64" s="44" t="s">
        <v>94</v>
      </c>
      <c r="B64" s="26">
        <v>3.6539662710805745</v>
      </c>
      <c r="C64" s="26">
        <v>3.4970635344367325</v>
      </c>
      <c r="D64" s="26">
        <v>55.982905982905983</v>
      </c>
      <c r="E64" s="188">
        <v>3.5</v>
      </c>
      <c r="F64" s="192">
        <v>3.4</v>
      </c>
      <c r="G64" s="149">
        <v>57.1</v>
      </c>
    </row>
    <row r="65" spans="1:7" ht="17.25" customHeight="1" x14ac:dyDescent="0.25">
      <c r="A65" s="281" t="s">
        <v>248</v>
      </c>
      <c r="B65" s="281"/>
      <c r="C65" s="281"/>
      <c r="D65" s="281"/>
      <c r="E65" s="281"/>
      <c r="F65" s="281"/>
      <c r="G65" s="240"/>
    </row>
    <row r="66" spans="1:7" x14ac:dyDescent="0.25">
      <c r="A66" s="23" t="s">
        <v>77</v>
      </c>
      <c r="B66" s="24">
        <v>100</v>
      </c>
      <c r="C66" s="24">
        <v>100</v>
      </c>
      <c r="D66" s="24">
        <v>58.4</v>
      </c>
      <c r="E66" s="191">
        <v>100</v>
      </c>
      <c r="F66" s="191">
        <v>100</v>
      </c>
      <c r="G66" s="186">
        <v>58.2</v>
      </c>
    </row>
    <row r="67" spans="1:7" x14ac:dyDescent="0.25">
      <c r="A67" s="18" t="s">
        <v>78</v>
      </c>
      <c r="B67" s="19"/>
      <c r="C67" s="19"/>
      <c r="D67" s="19"/>
      <c r="E67" s="187"/>
      <c r="F67" s="187"/>
      <c r="G67" s="140"/>
    </row>
    <row r="68" spans="1:7" x14ac:dyDescent="0.25">
      <c r="A68" s="44" t="s">
        <v>79</v>
      </c>
      <c r="B68" s="26">
        <v>7.4794638996973628</v>
      </c>
      <c r="C68" s="26">
        <v>7.4019245003700966</v>
      </c>
      <c r="D68" s="26">
        <v>57.803468208092482</v>
      </c>
      <c r="E68" s="188">
        <v>7.7</v>
      </c>
      <c r="F68" s="188">
        <v>7.6</v>
      </c>
      <c r="G68" s="149">
        <v>57.6</v>
      </c>
    </row>
    <row r="69" spans="1:7" x14ac:dyDescent="0.25">
      <c r="A69" s="44" t="s">
        <v>80</v>
      </c>
      <c r="B69" s="26">
        <v>4.2369217466493732</v>
      </c>
      <c r="C69" s="26">
        <v>4.3301258327165062</v>
      </c>
      <c r="D69" s="26">
        <v>59.693877551020407</v>
      </c>
      <c r="E69" s="189">
        <v>4</v>
      </c>
      <c r="F69" s="188">
        <v>4.0999999999999996</v>
      </c>
      <c r="G69" s="150">
        <v>59</v>
      </c>
    </row>
    <row r="70" spans="1:7" x14ac:dyDescent="0.25">
      <c r="A70" s="44" t="s">
        <v>81</v>
      </c>
      <c r="B70" s="26">
        <v>5.3610030263726758</v>
      </c>
      <c r="C70" s="26">
        <v>5.7364914877868243</v>
      </c>
      <c r="D70" s="26">
        <v>62.5</v>
      </c>
      <c r="E70" s="188">
        <v>5.6</v>
      </c>
      <c r="F70" s="189">
        <v>6</v>
      </c>
      <c r="G70" s="150">
        <v>62</v>
      </c>
    </row>
    <row r="71" spans="1:7" x14ac:dyDescent="0.25">
      <c r="A71" s="44" t="s">
        <v>82</v>
      </c>
      <c r="B71" s="26">
        <v>2.3346303501945527</v>
      </c>
      <c r="C71" s="26">
        <v>2.4056254626202813</v>
      </c>
      <c r="D71" s="26">
        <v>60.185185185185183</v>
      </c>
      <c r="E71" s="188">
        <v>2.2999999999999998</v>
      </c>
      <c r="F71" s="188">
        <v>2.4</v>
      </c>
      <c r="G71" s="149">
        <v>59.8</v>
      </c>
    </row>
    <row r="72" spans="1:7" x14ac:dyDescent="0.25">
      <c r="A72" s="44" t="s">
        <v>83</v>
      </c>
      <c r="B72" s="26">
        <v>7.0687418936446171</v>
      </c>
      <c r="C72" s="26">
        <v>7.3649148778682454</v>
      </c>
      <c r="D72" s="26">
        <v>60.85626911314985</v>
      </c>
      <c r="E72" s="188">
        <v>7.4</v>
      </c>
      <c r="F72" s="188">
        <v>7.6</v>
      </c>
      <c r="G72" s="149">
        <v>59.6</v>
      </c>
    </row>
    <row r="73" spans="1:7" x14ac:dyDescent="0.25">
      <c r="A73" s="44" t="s">
        <v>84</v>
      </c>
      <c r="B73" s="26">
        <v>8.4738434932987463</v>
      </c>
      <c r="C73" s="26">
        <v>8.5862324204293117</v>
      </c>
      <c r="D73" s="26">
        <v>59.183673469387756</v>
      </c>
      <c r="E73" s="188">
        <v>8.1</v>
      </c>
      <c r="F73" s="189">
        <v>8</v>
      </c>
      <c r="G73" s="149">
        <v>57.8</v>
      </c>
    </row>
    <row r="74" spans="1:7" x14ac:dyDescent="0.25">
      <c r="A74" s="44" t="s">
        <v>85</v>
      </c>
      <c r="B74" s="26">
        <v>19.671422395157805</v>
      </c>
      <c r="C74" s="26">
        <v>18.615840118430793</v>
      </c>
      <c r="D74" s="26">
        <v>55.274725274725277</v>
      </c>
      <c r="E74" s="188">
        <v>20.8</v>
      </c>
      <c r="F74" s="188">
        <v>19.600000000000001</v>
      </c>
      <c r="G74" s="149">
        <v>54.8</v>
      </c>
    </row>
    <row r="75" spans="1:7" x14ac:dyDescent="0.25">
      <c r="A75" s="44" t="s">
        <v>86</v>
      </c>
      <c r="B75" s="26">
        <v>1.9455252918287937</v>
      </c>
      <c r="C75" s="26">
        <v>2.0725388601036268</v>
      </c>
      <c r="D75" s="26">
        <v>62.222222222222221</v>
      </c>
      <c r="E75" s="188">
        <v>2.1</v>
      </c>
      <c r="F75" s="188">
        <v>2.1</v>
      </c>
      <c r="G75" s="150">
        <v>60</v>
      </c>
    </row>
    <row r="76" spans="1:7" x14ac:dyDescent="0.25">
      <c r="A76" s="44" t="s">
        <v>87</v>
      </c>
      <c r="B76" s="26">
        <v>4.5611759619541719</v>
      </c>
      <c r="C76" s="26">
        <v>4.5151739452257589</v>
      </c>
      <c r="D76" s="26">
        <v>57.81990521327014</v>
      </c>
      <c r="E76" s="188">
        <v>4.2</v>
      </c>
      <c r="F76" s="188">
        <v>4.2</v>
      </c>
      <c r="G76" s="149">
        <v>57.8</v>
      </c>
    </row>
    <row r="77" spans="1:7" x14ac:dyDescent="0.25">
      <c r="A77" s="44" t="s">
        <v>88</v>
      </c>
      <c r="B77" s="26">
        <v>2.5291828793774318</v>
      </c>
      <c r="C77" s="26">
        <v>2.849740932642487</v>
      </c>
      <c r="D77" s="26">
        <v>65.811965811965806</v>
      </c>
      <c r="E77" s="188">
        <v>2.5</v>
      </c>
      <c r="F77" s="188">
        <v>2.8</v>
      </c>
      <c r="G77" s="149">
        <v>65.599999999999994</v>
      </c>
    </row>
    <row r="78" spans="1:7" x14ac:dyDescent="0.25">
      <c r="A78" s="44" t="s">
        <v>89</v>
      </c>
      <c r="B78" s="26">
        <v>6.2472978815391267</v>
      </c>
      <c r="C78" s="26">
        <v>5.9955588452997777</v>
      </c>
      <c r="D78" s="26">
        <v>56.055363321799305</v>
      </c>
      <c r="E78" s="188">
        <v>5.8</v>
      </c>
      <c r="F78" s="188">
        <v>5.7</v>
      </c>
      <c r="G78" s="149">
        <v>56.9</v>
      </c>
    </row>
    <row r="79" spans="1:7" x14ac:dyDescent="0.25">
      <c r="A79" s="44" t="s">
        <v>90</v>
      </c>
      <c r="B79" s="26">
        <v>13.402507565931691</v>
      </c>
      <c r="C79" s="26">
        <v>13.027387120651369</v>
      </c>
      <c r="D79" s="26">
        <v>56.774193548387096</v>
      </c>
      <c r="E79" s="188">
        <v>12.9</v>
      </c>
      <c r="F79" s="188">
        <v>12.8</v>
      </c>
      <c r="G79" s="150">
        <v>58</v>
      </c>
    </row>
    <row r="80" spans="1:7" x14ac:dyDescent="0.25">
      <c r="A80" s="44" t="s">
        <v>91</v>
      </c>
      <c r="B80" s="26">
        <v>2.7669693039342844</v>
      </c>
      <c r="C80" s="26">
        <v>2.9607698001480385</v>
      </c>
      <c r="D80" s="26">
        <v>62.5</v>
      </c>
      <c r="E80" s="188">
        <v>2.8</v>
      </c>
      <c r="F80" s="189">
        <v>3</v>
      </c>
      <c r="G80" s="149">
        <v>62.2</v>
      </c>
    </row>
    <row r="81" spans="1:7" x14ac:dyDescent="0.25">
      <c r="A81" s="44" t="s">
        <v>92</v>
      </c>
      <c r="B81" s="26">
        <v>3.1993082576740166</v>
      </c>
      <c r="C81" s="26">
        <v>3.4418948926720949</v>
      </c>
      <c r="D81" s="26">
        <v>62.837837837837839</v>
      </c>
      <c r="E81" s="188">
        <v>3.1</v>
      </c>
      <c r="F81" s="188">
        <v>3.2</v>
      </c>
      <c r="G81" s="149">
        <v>61.3</v>
      </c>
    </row>
    <row r="82" spans="1:7" x14ac:dyDescent="0.25">
      <c r="A82" s="44" t="s">
        <v>93</v>
      </c>
      <c r="B82" s="26">
        <v>7.1984435797665371</v>
      </c>
      <c r="C82" s="26">
        <v>7.1798667653589936</v>
      </c>
      <c r="D82" s="26">
        <v>58.258258258258259</v>
      </c>
      <c r="E82" s="188">
        <v>7.3</v>
      </c>
      <c r="F82" s="188">
        <v>7.4</v>
      </c>
      <c r="G82" s="150">
        <v>59</v>
      </c>
    </row>
    <row r="83" spans="1:7" x14ac:dyDescent="0.25">
      <c r="A83" s="44" t="s">
        <v>94</v>
      </c>
      <c r="B83" s="26">
        <v>3.5235624729788153</v>
      </c>
      <c r="C83" s="26">
        <v>3.5159141376757956</v>
      </c>
      <c r="D83" s="26">
        <v>58.282208588957054</v>
      </c>
      <c r="E83" s="188">
        <v>3.5</v>
      </c>
      <c r="F83" s="188">
        <v>3.6</v>
      </c>
      <c r="G83" s="150">
        <v>60</v>
      </c>
    </row>
    <row r="84" spans="1:7" x14ac:dyDescent="0.25">
      <c r="A84" s="281" t="s">
        <v>249</v>
      </c>
      <c r="B84" s="281"/>
      <c r="C84" s="281"/>
      <c r="D84" s="281"/>
      <c r="E84" s="281"/>
      <c r="F84" s="281"/>
      <c r="G84" s="240"/>
    </row>
    <row r="85" spans="1:7" x14ac:dyDescent="0.25">
      <c r="A85" s="70" t="s">
        <v>77</v>
      </c>
      <c r="B85" s="88">
        <v>100</v>
      </c>
      <c r="C85" s="88">
        <v>100</v>
      </c>
      <c r="D85" s="88">
        <v>49.575070821529742</v>
      </c>
      <c r="E85" s="191">
        <v>100</v>
      </c>
      <c r="F85" s="191">
        <v>100</v>
      </c>
      <c r="G85" s="186">
        <v>47.4</v>
      </c>
    </row>
    <row r="86" spans="1:7" x14ac:dyDescent="0.25">
      <c r="A86" s="73" t="s">
        <v>78</v>
      </c>
      <c r="B86" s="71"/>
      <c r="C86" s="71"/>
      <c r="D86" s="71"/>
      <c r="E86" s="194"/>
      <c r="F86" s="187"/>
      <c r="G86" s="140"/>
    </row>
    <row r="87" spans="1:7" x14ac:dyDescent="0.25">
      <c r="A87" s="75" t="s">
        <v>79</v>
      </c>
      <c r="B87" s="76">
        <v>8.310249307479225</v>
      </c>
      <c r="C87" s="76">
        <v>7.7798861480075905</v>
      </c>
      <c r="D87" s="76">
        <v>45.555555555555557</v>
      </c>
      <c r="E87" s="192">
        <v>8.9</v>
      </c>
      <c r="F87" s="188">
        <v>8.9</v>
      </c>
      <c r="G87" s="149">
        <v>47.5</v>
      </c>
    </row>
    <row r="88" spans="1:7" x14ac:dyDescent="0.25">
      <c r="A88" s="75" t="s">
        <v>80</v>
      </c>
      <c r="B88" s="76">
        <v>3.8781163434903045</v>
      </c>
      <c r="C88" s="76">
        <v>4.1745730550284632</v>
      </c>
      <c r="D88" s="76">
        <v>52.38095238095238</v>
      </c>
      <c r="E88" s="192">
        <v>3.8</v>
      </c>
      <c r="F88" s="188">
        <v>3.9</v>
      </c>
      <c r="G88" s="149">
        <v>48.8</v>
      </c>
    </row>
    <row r="89" spans="1:7" x14ac:dyDescent="0.25">
      <c r="A89" s="75" t="s">
        <v>81</v>
      </c>
      <c r="B89" s="76">
        <v>4.8014773776546633</v>
      </c>
      <c r="C89" s="76">
        <v>5.882352941176471</v>
      </c>
      <c r="D89" s="76">
        <v>59.615384615384613</v>
      </c>
      <c r="E89" s="192">
        <v>5.0999999999999996</v>
      </c>
      <c r="F89" s="188">
        <v>6.1</v>
      </c>
      <c r="G89" s="149">
        <v>56.9</v>
      </c>
    </row>
    <row r="90" spans="1:7" x14ac:dyDescent="0.25">
      <c r="A90" s="75" t="s">
        <v>82</v>
      </c>
      <c r="B90" s="76">
        <v>2.0313942751615883</v>
      </c>
      <c r="C90" s="76">
        <v>2.0872865275142316</v>
      </c>
      <c r="D90" s="76">
        <v>50</v>
      </c>
      <c r="E90" s="192">
        <v>2.1</v>
      </c>
      <c r="F90" s="188">
        <v>2.2000000000000002</v>
      </c>
      <c r="G90" s="150">
        <v>50</v>
      </c>
    </row>
    <row r="91" spans="1:7" x14ac:dyDescent="0.25">
      <c r="A91" s="75" t="s">
        <v>83</v>
      </c>
      <c r="B91" s="76">
        <v>7.8485687903970449</v>
      </c>
      <c r="C91" s="76">
        <v>8.7286527514231498</v>
      </c>
      <c r="D91" s="76">
        <v>54.117647058823529</v>
      </c>
      <c r="E91" s="192">
        <v>8.5</v>
      </c>
      <c r="F91" s="188">
        <v>8.5</v>
      </c>
      <c r="G91" s="149">
        <v>47.9</v>
      </c>
    </row>
    <row r="92" spans="1:7" x14ac:dyDescent="0.25">
      <c r="A92" s="75" t="s">
        <v>84</v>
      </c>
      <c r="B92" s="76">
        <v>9.2336103416435833</v>
      </c>
      <c r="C92" s="76">
        <v>8.7286527514231498</v>
      </c>
      <c r="D92" s="76">
        <v>46</v>
      </c>
      <c r="E92" s="192">
        <v>8.9</v>
      </c>
      <c r="F92" s="188">
        <v>8.1</v>
      </c>
      <c r="G92" s="149">
        <v>43.6</v>
      </c>
    </row>
    <row r="93" spans="1:7" x14ac:dyDescent="0.25">
      <c r="A93" s="75" t="s">
        <v>85</v>
      </c>
      <c r="B93" s="76">
        <v>19.667590027700832</v>
      </c>
      <c r="C93" s="76">
        <v>16.129032258064516</v>
      </c>
      <c r="D93" s="76">
        <v>39.906103286384976</v>
      </c>
      <c r="E93" s="192">
        <v>19.600000000000001</v>
      </c>
      <c r="F93" s="188">
        <v>16.899999999999999</v>
      </c>
      <c r="G93" s="149">
        <v>40.799999999999997</v>
      </c>
    </row>
    <row r="94" spans="1:7" x14ac:dyDescent="0.25">
      <c r="A94" s="75" t="s">
        <v>86</v>
      </c>
      <c r="B94" s="76">
        <v>1.7543859649122806</v>
      </c>
      <c r="C94" s="76">
        <v>1.8975332068311195</v>
      </c>
      <c r="D94" s="76">
        <v>52.631578947368418</v>
      </c>
      <c r="E94" s="192">
        <v>1.9</v>
      </c>
      <c r="F94" s="188">
        <v>2.2000000000000002</v>
      </c>
      <c r="G94" s="149">
        <v>54.5</v>
      </c>
    </row>
    <row r="95" spans="1:7" x14ac:dyDescent="0.25">
      <c r="A95" s="75" t="s">
        <v>87</v>
      </c>
      <c r="B95" s="76">
        <v>4.43213296398892</v>
      </c>
      <c r="C95" s="76">
        <v>5.1233396584440225</v>
      </c>
      <c r="D95" s="76">
        <v>56.25</v>
      </c>
      <c r="E95" s="193">
        <v>4</v>
      </c>
      <c r="F95" s="188">
        <v>4.5999999999999996</v>
      </c>
      <c r="G95" s="149">
        <v>55.6</v>
      </c>
    </row>
    <row r="96" spans="1:7" x14ac:dyDescent="0.25">
      <c r="A96" s="75" t="s">
        <v>88</v>
      </c>
      <c r="B96" s="76">
        <v>2.3084025854108958</v>
      </c>
      <c r="C96" s="76">
        <v>3.4155597722960152</v>
      </c>
      <c r="D96" s="76">
        <v>72</v>
      </c>
      <c r="E96" s="192">
        <v>2.8</v>
      </c>
      <c r="F96" s="188">
        <v>3.7</v>
      </c>
      <c r="G96" s="149">
        <v>62.5</v>
      </c>
    </row>
    <row r="97" spans="1:7" x14ac:dyDescent="0.25">
      <c r="A97" s="75" t="s">
        <v>89</v>
      </c>
      <c r="B97" s="76">
        <v>6.8328716528162508</v>
      </c>
      <c r="C97" s="76">
        <v>6.2618595825426944</v>
      </c>
      <c r="D97" s="76">
        <v>44.594594594594597</v>
      </c>
      <c r="E97" s="192">
        <v>6.3</v>
      </c>
      <c r="F97" s="188">
        <v>6.3</v>
      </c>
      <c r="G97" s="149">
        <v>47.2</v>
      </c>
    </row>
    <row r="98" spans="1:7" x14ac:dyDescent="0.25">
      <c r="A98" s="75" t="s">
        <v>90</v>
      </c>
      <c r="B98" s="76">
        <v>14.035087719298245</v>
      </c>
      <c r="C98" s="76">
        <v>13.851992409867172</v>
      </c>
      <c r="D98" s="76">
        <v>48.026315789473685</v>
      </c>
      <c r="E98" s="192">
        <v>12.3</v>
      </c>
      <c r="F98" s="188">
        <v>11.7</v>
      </c>
      <c r="G98" s="150">
        <v>45</v>
      </c>
    </row>
    <row r="99" spans="1:7" x14ac:dyDescent="0.25">
      <c r="A99" s="75" t="s">
        <v>91</v>
      </c>
      <c r="B99" s="76">
        <v>2.9547553093259467</v>
      </c>
      <c r="C99" s="76">
        <v>3.4155597722960152</v>
      </c>
      <c r="D99" s="76">
        <v>56.25</v>
      </c>
      <c r="E99" s="192">
        <v>2.9</v>
      </c>
      <c r="F99" s="188">
        <v>3.3</v>
      </c>
      <c r="G99" s="149">
        <v>54.5</v>
      </c>
    </row>
    <row r="100" spans="1:7" x14ac:dyDescent="0.25">
      <c r="A100" s="75" t="s">
        <v>92</v>
      </c>
      <c r="B100" s="76">
        <v>2.770083102493075</v>
      </c>
      <c r="C100" s="76">
        <v>3.4155597722960152</v>
      </c>
      <c r="D100" s="76">
        <v>60</v>
      </c>
      <c r="E100" s="192">
        <v>2.6</v>
      </c>
      <c r="F100" s="188">
        <v>3.1</v>
      </c>
      <c r="G100" s="149">
        <v>56.7</v>
      </c>
    </row>
    <row r="101" spans="1:7" x14ac:dyDescent="0.25">
      <c r="A101" s="75" t="s">
        <v>93</v>
      </c>
      <c r="B101" s="76">
        <v>5.9095106186518933</v>
      </c>
      <c r="C101" s="76">
        <v>6.0721062618595827</v>
      </c>
      <c r="D101" s="76">
        <v>50</v>
      </c>
      <c r="E101" s="192">
        <v>7.1</v>
      </c>
      <c r="F101" s="188">
        <v>7.6</v>
      </c>
      <c r="G101" s="149">
        <v>50.6</v>
      </c>
    </row>
    <row r="102" spans="1:7" x14ac:dyDescent="0.25">
      <c r="A102" s="75" t="s">
        <v>94</v>
      </c>
      <c r="B102" s="76">
        <v>3.2317636195752537</v>
      </c>
      <c r="C102" s="76">
        <v>3.0360531309297913</v>
      </c>
      <c r="D102" s="76">
        <v>45.714285714285715</v>
      </c>
      <c r="E102" s="192">
        <v>3.1</v>
      </c>
      <c r="F102" s="188">
        <v>2.8</v>
      </c>
      <c r="G102" s="149">
        <v>42.9</v>
      </c>
    </row>
    <row r="103" spans="1:7" x14ac:dyDescent="0.25">
      <c r="E103" s="42"/>
    </row>
    <row r="104" spans="1:7" x14ac:dyDescent="0.25">
      <c r="E104" s="42"/>
    </row>
    <row r="105" spans="1:7" x14ac:dyDescent="0.25">
      <c r="E105" s="42"/>
    </row>
  </sheetData>
  <mergeCells count="19">
    <mergeCell ref="A1:G1"/>
    <mergeCell ref="A2:G2"/>
    <mergeCell ref="E3:G3"/>
    <mergeCell ref="B3:D3"/>
    <mergeCell ref="A3:A4"/>
    <mergeCell ref="A84:G84"/>
    <mergeCell ref="A5:A7"/>
    <mergeCell ref="A65:G65"/>
    <mergeCell ref="B4:B5"/>
    <mergeCell ref="C4:D5"/>
    <mergeCell ref="E4:E5"/>
    <mergeCell ref="F4:G5"/>
    <mergeCell ref="B6:C7"/>
    <mergeCell ref="D6:D7"/>
    <mergeCell ref="E6:F7"/>
    <mergeCell ref="G6:G7"/>
    <mergeCell ref="A46:G46"/>
    <mergeCell ref="A27:G27"/>
    <mergeCell ref="A8:G8"/>
  </mergeCells>
  <pageMargins left="0.70866141732283472" right="0.70866141732283472" top="0.74803149606299213" bottom="0.74803149606299213" header="0.31496062992125984" footer="0.31496062992125984"/>
  <pageSetup paperSize="9" scale="7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L30"/>
  <sheetViews>
    <sheetView showGridLines="0" zoomScaleNormal="100" workbookViewId="0"/>
  </sheetViews>
  <sheetFormatPr defaultRowHeight="15" x14ac:dyDescent="0.25"/>
  <cols>
    <col min="1" max="1" width="12.140625" customWidth="1"/>
    <col min="2" max="2" width="10.85546875" customWidth="1"/>
    <col min="10" max="10" width="10.42578125" customWidth="1"/>
    <col min="12" max="12" width="9.85546875" customWidth="1"/>
  </cols>
  <sheetData>
    <row r="1" spans="1:12" x14ac:dyDescent="0.25">
      <c r="A1" s="195" t="s">
        <v>168</v>
      </c>
      <c r="B1" s="81" t="s">
        <v>57</v>
      </c>
      <c r="C1" s="90"/>
      <c r="D1" s="90"/>
      <c r="E1" s="90"/>
      <c r="F1" s="181"/>
      <c r="G1" s="182"/>
      <c r="H1" s="182"/>
    </row>
    <row r="2" spans="1:12" x14ac:dyDescent="0.25">
      <c r="A2" s="195"/>
      <c r="B2" s="47" t="s">
        <v>169</v>
      </c>
      <c r="C2" s="90"/>
      <c r="D2" s="90"/>
      <c r="E2" s="90"/>
      <c r="F2" s="90"/>
    </row>
    <row r="3" spans="1:12" x14ac:dyDescent="0.25">
      <c r="B3" s="183"/>
      <c r="C3" s="183"/>
      <c r="D3" s="183"/>
      <c r="E3" s="183"/>
      <c r="F3" s="183"/>
      <c r="G3" s="183"/>
      <c r="H3" s="183"/>
      <c r="I3" s="183"/>
      <c r="J3" s="183"/>
      <c r="K3" s="46"/>
      <c r="L3" s="46"/>
    </row>
    <row r="4" spans="1:12" s="81" customFormat="1" ht="12.75" x14ac:dyDescent="0.2">
      <c r="A4" s="124" t="s">
        <v>178</v>
      </c>
      <c r="B4" s="184" t="s">
        <v>220</v>
      </c>
      <c r="C4" s="183"/>
      <c r="D4" s="183"/>
      <c r="E4" s="183"/>
      <c r="F4" s="183"/>
      <c r="G4" s="183"/>
      <c r="H4" s="183"/>
      <c r="I4" s="183"/>
      <c r="J4" s="183"/>
    </row>
    <row r="5" spans="1:12" s="81" customFormat="1" ht="12.75" x14ac:dyDescent="0.2">
      <c r="A5" s="124"/>
      <c r="B5" s="185" t="s">
        <v>185</v>
      </c>
      <c r="C5" s="183"/>
      <c r="D5" s="183"/>
      <c r="E5" s="183"/>
      <c r="F5" s="183"/>
      <c r="G5" s="183"/>
      <c r="H5" s="183"/>
      <c r="I5" s="183"/>
      <c r="J5" s="183"/>
    </row>
    <row r="6" spans="1:12" s="81" customFormat="1" ht="12.75" x14ac:dyDescent="0.2">
      <c r="A6" s="124" t="s">
        <v>163</v>
      </c>
      <c r="B6" s="196" t="s">
        <v>221</v>
      </c>
      <c r="C6" s="197"/>
      <c r="D6" s="197"/>
      <c r="E6" s="197"/>
      <c r="F6" s="197"/>
      <c r="G6" s="197"/>
      <c r="H6" s="197"/>
      <c r="I6" s="197"/>
      <c r="J6" s="180"/>
      <c r="K6" s="125"/>
      <c r="L6" s="125"/>
    </row>
    <row r="7" spans="1:12" s="81" customFormat="1" ht="12.75" x14ac:dyDescent="0.2">
      <c r="A7" s="124"/>
      <c r="B7" s="185" t="s">
        <v>191</v>
      </c>
      <c r="C7" s="183"/>
      <c r="D7" s="183"/>
      <c r="E7" s="183"/>
      <c r="F7" s="183"/>
      <c r="G7" s="180"/>
      <c r="H7" s="180"/>
      <c r="I7" s="180"/>
      <c r="J7" s="180"/>
      <c r="K7" s="125"/>
      <c r="L7" s="125"/>
    </row>
    <row r="8" spans="1:12" s="81" customFormat="1" ht="12.75" x14ac:dyDescent="0.2">
      <c r="A8" s="124" t="s">
        <v>164</v>
      </c>
      <c r="B8" s="184" t="s">
        <v>233</v>
      </c>
      <c r="C8" s="183"/>
      <c r="D8" s="183"/>
      <c r="E8" s="183"/>
      <c r="F8" s="183"/>
      <c r="G8" s="183"/>
      <c r="H8" s="183"/>
      <c r="I8" s="183"/>
      <c r="J8" s="183"/>
    </row>
    <row r="9" spans="1:12" s="81" customFormat="1" ht="12.75" x14ac:dyDescent="0.2">
      <c r="A9" s="124"/>
      <c r="B9" s="185" t="s">
        <v>234</v>
      </c>
      <c r="C9" s="183"/>
      <c r="D9" s="183"/>
      <c r="E9" s="183"/>
      <c r="F9" s="183"/>
      <c r="G9" s="183"/>
      <c r="H9" s="183"/>
      <c r="I9" s="183"/>
      <c r="J9" s="183"/>
    </row>
    <row r="10" spans="1:12" s="81" customFormat="1" ht="12.75" x14ac:dyDescent="0.2">
      <c r="A10" s="124" t="s">
        <v>165</v>
      </c>
      <c r="B10" s="184" t="s">
        <v>222</v>
      </c>
      <c r="C10" s="183"/>
      <c r="D10" s="183"/>
      <c r="E10" s="183"/>
      <c r="F10" s="183"/>
      <c r="G10" s="183"/>
      <c r="H10" s="183"/>
      <c r="I10" s="183"/>
      <c r="J10" s="183"/>
      <c r="L10" s="125"/>
    </row>
    <row r="11" spans="1:12" s="81" customFormat="1" ht="12.75" x14ac:dyDescent="0.2">
      <c r="A11" s="124"/>
      <c r="B11" s="185" t="s">
        <v>223</v>
      </c>
      <c r="C11" s="183"/>
      <c r="D11" s="183"/>
      <c r="E11" s="183"/>
      <c r="F11" s="183"/>
      <c r="G11" s="183"/>
      <c r="H11" s="183"/>
      <c r="I11" s="183"/>
      <c r="J11" s="183"/>
      <c r="L11" s="125"/>
    </row>
    <row r="12" spans="1:12" s="81" customFormat="1" ht="12.75" x14ac:dyDescent="0.2">
      <c r="A12" s="124" t="s">
        <v>235</v>
      </c>
      <c r="B12" s="184" t="s">
        <v>166</v>
      </c>
      <c r="C12" s="183"/>
      <c r="D12" s="183"/>
      <c r="E12" s="183"/>
      <c r="F12" s="183"/>
      <c r="G12" s="183"/>
      <c r="H12" s="180"/>
      <c r="I12" s="180"/>
      <c r="J12" s="180"/>
      <c r="K12" s="125"/>
      <c r="L12" s="125"/>
    </row>
    <row r="13" spans="1:12" s="81" customFormat="1" ht="12.75" x14ac:dyDescent="0.2">
      <c r="A13" s="124"/>
      <c r="B13" s="185" t="s">
        <v>30</v>
      </c>
      <c r="C13" s="183"/>
      <c r="D13" s="183"/>
      <c r="E13" s="183"/>
      <c r="F13" s="183"/>
      <c r="G13" s="183"/>
      <c r="H13" s="180"/>
      <c r="I13" s="180"/>
      <c r="J13" s="180"/>
      <c r="K13" s="125"/>
      <c r="L13" s="125"/>
    </row>
    <row r="14" spans="1:12" s="81" customFormat="1" ht="12.75" x14ac:dyDescent="0.2">
      <c r="A14" s="124" t="s">
        <v>236</v>
      </c>
      <c r="B14" s="184" t="s">
        <v>225</v>
      </c>
      <c r="C14" s="183"/>
      <c r="D14" s="183"/>
      <c r="E14" s="183"/>
      <c r="F14" s="183"/>
      <c r="G14" s="183"/>
      <c r="H14" s="183"/>
      <c r="I14" s="183"/>
      <c r="J14" s="183"/>
    </row>
    <row r="15" spans="1:12" s="81" customFormat="1" ht="12.75" x14ac:dyDescent="0.2">
      <c r="A15" s="124"/>
      <c r="B15" s="185" t="s">
        <v>224</v>
      </c>
      <c r="C15" s="183"/>
      <c r="D15" s="183"/>
      <c r="E15" s="183"/>
      <c r="F15" s="183"/>
      <c r="G15" s="183"/>
      <c r="H15" s="183"/>
      <c r="I15" s="183"/>
      <c r="J15" s="183"/>
    </row>
    <row r="16" spans="1:12" s="81" customFormat="1" ht="12.75" x14ac:dyDescent="0.2">
      <c r="A16" s="124" t="s">
        <v>237</v>
      </c>
      <c r="B16" s="184" t="s">
        <v>167</v>
      </c>
      <c r="C16" s="183"/>
      <c r="D16" s="183"/>
      <c r="E16" s="183"/>
      <c r="F16" s="183"/>
      <c r="G16" s="183"/>
      <c r="H16" s="183"/>
      <c r="I16" s="183"/>
      <c r="J16" s="180"/>
      <c r="K16" s="125"/>
      <c r="L16" s="125"/>
    </row>
    <row r="17" spans="1:12" s="81" customFormat="1" ht="12.75" x14ac:dyDescent="0.2">
      <c r="A17" s="124"/>
      <c r="B17" s="185" t="s">
        <v>41</v>
      </c>
      <c r="C17" s="183"/>
      <c r="D17" s="183"/>
      <c r="E17" s="183"/>
      <c r="F17" s="183"/>
      <c r="G17" s="183"/>
      <c r="H17" s="183"/>
      <c r="I17" s="183"/>
      <c r="J17" s="180"/>
      <c r="K17" s="125"/>
      <c r="L17" s="125"/>
    </row>
    <row r="18" spans="1:12" s="81" customFormat="1" ht="12.75" x14ac:dyDescent="0.2">
      <c r="A18" s="124" t="s">
        <v>238</v>
      </c>
      <c r="B18" s="184" t="s">
        <v>180</v>
      </c>
      <c r="C18" s="183"/>
      <c r="D18" s="183"/>
      <c r="E18" s="183"/>
      <c r="F18" s="183"/>
      <c r="G18" s="183"/>
      <c r="H18" s="183"/>
      <c r="I18" s="183"/>
      <c r="J18" s="183"/>
    </row>
    <row r="19" spans="1:12" s="81" customFormat="1" ht="12.75" x14ac:dyDescent="0.2">
      <c r="A19" s="124"/>
      <c r="B19" s="185" t="s">
        <v>181</v>
      </c>
      <c r="C19" s="183"/>
      <c r="D19" s="183"/>
      <c r="E19" s="183"/>
      <c r="F19" s="183"/>
      <c r="G19" s="183"/>
      <c r="H19" s="183"/>
      <c r="I19" s="183"/>
      <c r="J19" s="183"/>
    </row>
    <row r="20" spans="1:12" s="81" customFormat="1" ht="12.75" x14ac:dyDescent="0.2">
      <c r="A20" s="124" t="s">
        <v>239</v>
      </c>
      <c r="B20" s="184" t="s">
        <v>182</v>
      </c>
      <c r="C20" s="183"/>
      <c r="D20" s="183"/>
      <c r="E20" s="183"/>
      <c r="F20" s="183"/>
      <c r="G20" s="183"/>
      <c r="H20" s="183"/>
      <c r="I20" s="183"/>
      <c r="J20" s="183"/>
      <c r="K20" s="125"/>
      <c r="L20" s="125"/>
    </row>
    <row r="21" spans="1:12" s="81" customFormat="1" ht="12.75" x14ac:dyDescent="0.2">
      <c r="A21" s="124"/>
      <c r="B21" s="184" t="s">
        <v>47</v>
      </c>
      <c r="C21" s="183"/>
      <c r="D21" s="183"/>
      <c r="E21" s="183"/>
      <c r="F21" s="183"/>
      <c r="G21" s="183"/>
      <c r="H21" s="183"/>
      <c r="I21" s="183"/>
      <c r="J21" s="183"/>
      <c r="K21" s="125"/>
      <c r="L21" s="125"/>
    </row>
    <row r="22" spans="1:12" s="81" customFormat="1" ht="12.75" x14ac:dyDescent="0.2">
      <c r="A22" s="124"/>
      <c r="B22" s="185" t="s">
        <v>183</v>
      </c>
      <c r="C22" s="183"/>
      <c r="D22" s="183"/>
      <c r="E22" s="183"/>
      <c r="F22" s="183"/>
      <c r="G22" s="183"/>
      <c r="H22" s="183"/>
      <c r="I22" s="183"/>
      <c r="J22" s="183"/>
      <c r="K22" s="125"/>
      <c r="L22" s="125"/>
    </row>
    <row r="23" spans="1:12" s="81" customFormat="1" ht="12.75" x14ac:dyDescent="0.2">
      <c r="A23" s="124"/>
      <c r="B23" s="185" t="s">
        <v>48</v>
      </c>
      <c r="C23" s="183"/>
      <c r="D23" s="183"/>
      <c r="E23" s="183"/>
      <c r="F23" s="183"/>
      <c r="G23" s="183"/>
      <c r="H23" s="183"/>
      <c r="I23" s="183"/>
      <c r="J23" s="183"/>
      <c r="K23" s="125"/>
      <c r="L23" s="125"/>
    </row>
    <row r="24" spans="1:12" s="81" customFormat="1" ht="12.75" x14ac:dyDescent="0.2">
      <c r="A24" s="124" t="s">
        <v>240</v>
      </c>
      <c r="B24" s="184" t="s">
        <v>57</v>
      </c>
      <c r="C24" s="183"/>
      <c r="D24" s="183"/>
      <c r="E24" s="183"/>
      <c r="F24" s="183"/>
      <c r="G24" s="183"/>
      <c r="H24" s="183"/>
      <c r="I24" s="183"/>
      <c r="J24" s="183"/>
      <c r="K24" s="125"/>
      <c r="L24" s="125"/>
    </row>
    <row r="25" spans="1:12" s="81" customFormat="1" ht="12.75" x14ac:dyDescent="0.2">
      <c r="A25" s="124"/>
      <c r="B25" s="185" t="s">
        <v>170</v>
      </c>
      <c r="C25" s="183"/>
      <c r="D25" s="183"/>
      <c r="E25" s="183"/>
      <c r="F25" s="183"/>
      <c r="G25" s="183"/>
      <c r="H25" s="183"/>
      <c r="I25" s="183"/>
      <c r="J25" s="183"/>
      <c r="K25" s="125"/>
      <c r="L25" s="125"/>
    </row>
    <row r="26" spans="1:12" s="81" customFormat="1" ht="12.75" x14ac:dyDescent="0.2">
      <c r="A26" s="124" t="s">
        <v>241</v>
      </c>
      <c r="B26" s="184" t="s">
        <v>179</v>
      </c>
      <c r="C26" s="183"/>
      <c r="D26" s="183"/>
      <c r="E26" s="183"/>
      <c r="F26" s="183"/>
      <c r="G26" s="183"/>
      <c r="H26" s="183"/>
      <c r="I26" s="183"/>
      <c r="J26" s="183"/>
      <c r="K26" s="125"/>
      <c r="L26" s="125"/>
    </row>
    <row r="27" spans="1:12" s="81" customFormat="1" ht="12.75" x14ac:dyDescent="0.2">
      <c r="A27" s="124"/>
      <c r="B27" s="185" t="s">
        <v>171</v>
      </c>
      <c r="C27" s="183"/>
      <c r="D27" s="183"/>
      <c r="E27" s="183"/>
      <c r="F27" s="183"/>
      <c r="G27" s="183"/>
      <c r="H27" s="183"/>
      <c r="I27" s="183"/>
      <c r="J27" s="183"/>
      <c r="K27" s="125"/>
      <c r="L27" s="125"/>
    </row>
    <row r="28" spans="1:12" x14ac:dyDescent="0.25">
      <c r="B28" s="183"/>
      <c r="C28" s="183"/>
      <c r="D28" s="183"/>
      <c r="E28" s="183"/>
      <c r="F28" s="183"/>
      <c r="G28" s="183"/>
      <c r="H28" s="183"/>
      <c r="I28" s="183"/>
      <c r="J28" s="183"/>
      <c r="K28" s="89"/>
    </row>
    <row r="29" spans="1:12" x14ac:dyDescent="0.25">
      <c r="B29" s="183"/>
      <c r="C29" s="183"/>
      <c r="D29" s="183"/>
      <c r="E29" s="183"/>
      <c r="F29" s="183"/>
      <c r="G29" s="183"/>
      <c r="H29" s="183"/>
      <c r="I29" s="183"/>
      <c r="J29" s="183"/>
    </row>
    <row r="30" spans="1:12" x14ac:dyDescent="0.25">
      <c r="B30" s="183"/>
      <c r="C30" s="183"/>
      <c r="D30" s="183"/>
      <c r="E30" s="183"/>
      <c r="F30" s="183"/>
      <c r="G30" s="183"/>
      <c r="H30" s="183"/>
      <c r="I30" s="183"/>
      <c r="J30" s="183"/>
    </row>
  </sheetData>
  <mergeCells count="1">
    <mergeCell ref="B6:I6"/>
  </mergeCells>
  <hyperlinks>
    <hyperlink ref="A4:B5" location="'1 (60)'!A1" display="Tabl. 1 (60). "/>
    <hyperlink ref="A8:B9" location="'3 (62)'!A1" display="Tabl. 3 (62). "/>
    <hyperlink ref="A10:B11" location="'4 (63)'!A1" display="Tabl. 4 (63). "/>
    <hyperlink ref="A12:B13" location="'6 (65)'!A1" display="Tabl. 6 (65). "/>
    <hyperlink ref="A14:B15" location="'7 (66)'!A1" display="Tabl. 7 (66). "/>
    <hyperlink ref="A16:B17" location="'8 (67)'!A1" display="Tabl. 8 (67). "/>
    <hyperlink ref="A18:B19" location="'9 (68)'!A1" display="Tabl. 9 (68). "/>
    <hyperlink ref="A20:B23" location="'10 (69)'!A1" display="Tabl. 10 (69). "/>
    <hyperlink ref="A24:B25" location="'11 (70)'!A1" display="Tabl. 11 (70). "/>
    <hyperlink ref="A26:B27" location="'13 (72)'!A1" display="Tabl. 13 (72). "/>
    <hyperlink ref="B12" location="'5 (64)'!A1" display="Stopnie naukowe nadane"/>
    <hyperlink ref="B13" location="'5 (64)'!A1" display="Academic degrees awarded"/>
    <hyperlink ref="B14" location="'6 (65)'!A1" display="Stopnie naukowe doktora habilitowanego oraz doktora nadane w 2014 r. według płci oraz grup dziedzin nauki i sztuki "/>
    <hyperlink ref="B15" location="'6 (65)'!A1" display="Academic degrees awarded by sex and groups of academic disciplines in the arts and sciences  in 2014"/>
    <hyperlink ref="B16" location="'7 (66)'!A1" display="Tytuły naukowe nadane"/>
    <hyperlink ref="B17" location="'7 (66)'!A1" display="Titles of professor awarded"/>
    <hyperlink ref="B18" location="'8 (67)'!A1" display="Tytuły naukowe profesora nadane w 2013 r. według płci i grup dziedzin nauki i sztuki "/>
    <hyperlink ref="B19" location="'8 (67)'!A1" display="Titles of professor granted in 2013 by sex and groups of academic disciplines in the arts and sciences "/>
    <hyperlink ref="B20" location="'9 (68)'!A1" display="Członkowie Polskiej Akademii Nauk według płci i grup dziedzin nauki i sztuki "/>
    <hyperlink ref="B21" location="'9 (68)'!A1" display="Stan w dniu 31 XII"/>
    <hyperlink ref="B22" location="'9 (68)'!A1" display="Members of the Polish Academy of Sciences by sex and by groups of academic disciplines in the arts and sciences "/>
    <hyperlink ref="B23" location="'9 (68)'!A1" display="As of 31 XII"/>
    <hyperlink ref="B24" location="'10 (69)'!A1" display="Zasoby ludzkie dla nauki i techniki"/>
    <hyperlink ref="B25" location="'10 (69)'!A1" display="Human Resources for science and technology"/>
    <hyperlink ref="B26" location="'11 (70)'!A1" display="Zasoby ludzkie dla nauki i techniki w Polsce według województw"/>
    <hyperlink ref="B27" location="'11 (70)'!A1" display="Human resources in science and technology in Poland by voivodships"/>
  </hyperlinks>
  <pageMargins left="0.3" right="0.70866141732283472" top="0.74803149606299213" bottom="0.48"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G1"/>
    </sheetView>
  </sheetViews>
  <sheetFormatPr defaultRowHeight="15.75" x14ac:dyDescent="0.25"/>
  <cols>
    <col min="1" max="1" width="27.42578125" style="1" customWidth="1"/>
    <col min="2" max="7" width="13.7109375" style="1" customWidth="1"/>
    <col min="8" max="10" width="9.140625" style="1"/>
    <col min="11" max="11" width="10.28515625" style="1" bestFit="1" customWidth="1"/>
    <col min="12" max="12" width="11" style="1" bestFit="1" customWidth="1"/>
    <col min="13" max="16384" width="9.140625" style="1"/>
  </cols>
  <sheetData>
    <row r="1" spans="1:15" x14ac:dyDescent="0.25">
      <c r="A1" s="213" t="s">
        <v>184</v>
      </c>
      <c r="B1" s="213"/>
      <c r="C1" s="213"/>
      <c r="D1" s="213"/>
      <c r="E1" s="213"/>
      <c r="F1" s="213"/>
      <c r="G1" s="213"/>
    </row>
    <row r="2" spans="1:15" x14ac:dyDescent="0.25">
      <c r="A2" s="214" t="s">
        <v>185</v>
      </c>
      <c r="B2" s="214"/>
      <c r="C2" s="214"/>
      <c r="D2" s="214"/>
      <c r="E2" s="214"/>
      <c r="F2" s="214"/>
      <c r="G2" s="214"/>
    </row>
    <row r="3" spans="1:15" ht="22.5" customHeight="1" x14ac:dyDescent="0.25">
      <c r="A3" s="207" t="s">
        <v>118</v>
      </c>
      <c r="B3" s="200" t="s">
        <v>251</v>
      </c>
      <c r="C3" s="211"/>
      <c r="D3" s="201"/>
      <c r="E3" s="200" t="s">
        <v>252</v>
      </c>
      <c r="F3" s="211"/>
      <c r="G3" s="211"/>
    </row>
    <row r="4" spans="1:15" x14ac:dyDescent="0.25">
      <c r="A4" s="207"/>
      <c r="B4" s="202"/>
      <c r="C4" s="212"/>
      <c r="D4" s="203"/>
      <c r="E4" s="202"/>
      <c r="F4" s="212"/>
      <c r="G4" s="212"/>
    </row>
    <row r="5" spans="1:15" ht="22.5" customHeight="1" x14ac:dyDescent="0.25">
      <c r="A5" s="207"/>
      <c r="B5" s="206" t="s">
        <v>119</v>
      </c>
      <c r="C5" s="200" t="s">
        <v>253</v>
      </c>
      <c r="D5" s="201"/>
      <c r="E5" s="206" t="s">
        <v>119</v>
      </c>
      <c r="F5" s="200" t="s">
        <v>253</v>
      </c>
      <c r="G5" s="211"/>
    </row>
    <row r="6" spans="1:15" x14ac:dyDescent="0.25">
      <c r="A6" s="207"/>
      <c r="B6" s="206"/>
      <c r="C6" s="202"/>
      <c r="D6" s="203"/>
      <c r="E6" s="206"/>
      <c r="F6" s="202"/>
      <c r="G6" s="212"/>
    </row>
    <row r="7" spans="1:15" x14ac:dyDescent="0.25">
      <c r="A7" s="207"/>
      <c r="B7" s="206"/>
      <c r="C7" s="198" t="s">
        <v>254</v>
      </c>
      <c r="D7" s="198" t="s">
        <v>255</v>
      </c>
      <c r="E7" s="206"/>
      <c r="F7" s="198" t="s">
        <v>254</v>
      </c>
      <c r="G7" s="200" t="s">
        <v>255</v>
      </c>
    </row>
    <row r="8" spans="1:15" x14ac:dyDescent="0.25">
      <c r="A8" s="207"/>
      <c r="B8" s="206"/>
      <c r="C8" s="199"/>
      <c r="D8" s="199"/>
      <c r="E8" s="206"/>
      <c r="F8" s="199"/>
      <c r="G8" s="202"/>
    </row>
    <row r="9" spans="1:15" x14ac:dyDescent="0.25">
      <c r="A9" s="204" t="s">
        <v>156</v>
      </c>
      <c r="B9" s="204"/>
      <c r="C9" s="204"/>
      <c r="D9" s="204"/>
      <c r="E9" s="204"/>
      <c r="F9" s="204"/>
      <c r="G9" s="204"/>
    </row>
    <row r="10" spans="1:15" x14ac:dyDescent="0.25">
      <c r="A10" s="92" t="s">
        <v>186</v>
      </c>
      <c r="B10" s="135">
        <v>1469386</v>
      </c>
      <c r="C10" s="135">
        <v>853004</v>
      </c>
      <c r="D10" s="135">
        <v>46101</v>
      </c>
      <c r="E10" s="135">
        <v>421048</v>
      </c>
      <c r="F10" s="135">
        <v>152517</v>
      </c>
      <c r="G10" s="136">
        <v>6937</v>
      </c>
      <c r="H10" s="4"/>
    </row>
    <row r="11" spans="1:15" x14ac:dyDescent="0.25">
      <c r="A11" s="94" t="s">
        <v>187</v>
      </c>
      <c r="B11" s="91"/>
      <c r="C11" s="91"/>
      <c r="D11" s="91"/>
      <c r="E11" s="135"/>
      <c r="F11" s="135"/>
      <c r="G11" s="136"/>
      <c r="H11" s="5"/>
    </row>
    <row r="12" spans="1:15" x14ac:dyDescent="0.25">
      <c r="A12" s="92" t="s">
        <v>188</v>
      </c>
      <c r="B12" s="135">
        <v>424564</v>
      </c>
      <c r="C12" s="135">
        <v>276093</v>
      </c>
      <c r="D12" s="135">
        <v>5623</v>
      </c>
      <c r="E12" s="135">
        <v>96026</v>
      </c>
      <c r="F12" s="135">
        <v>39850</v>
      </c>
      <c r="G12" s="136">
        <v>701</v>
      </c>
      <c r="H12" s="6"/>
      <c r="K12" s="3"/>
      <c r="O12" s="137"/>
    </row>
    <row r="13" spans="1:15" x14ac:dyDescent="0.25">
      <c r="A13" s="94" t="s">
        <v>189</v>
      </c>
      <c r="B13" s="91"/>
      <c r="C13" s="91"/>
      <c r="D13" s="91"/>
      <c r="E13" s="91"/>
      <c r="F13" s="91"/>
      <c r="G13" s="93"/>
      <c r="H13" s="4"/>
    </row>
    <row r="14" spans="1:15" x14ac:dyDescent="0.25">
      <c r="A14" s="208" t="s">
        <v>162</v>
      </c>
      <c r="B14" s="209"/>
      <c r="C14" s="209"/>
      <c r="D14" s="209"/>
      <c r="E14" s="209"/>
      <c r="F14" s="209"/>
      <c r="G14" s="210"/>
      <c r="L14" s="3"/>
    </row>
    <row r="15" spans="1:15" x14ac:dyDescent="0.25">
      <c r="A15" s="92" t="s">
        <v>186</v>
      </c>
      <c r="B15" s="95">
        <v>100</v>
      </c>
      <c r="C15" s="95">
        <v>58.051730450678043</v>
      </c>
      <c r="D15" s="95">
        <v>3.1374329141559807</v>
      </c>
      <c r="E15" s="95">
        <v>100</v>
      </c>
      <c r="F15" s="95">
        <v>36.223185955045508</v>
      </c>
      <c r="G15" s="96">
        <v>1.6475556231118542</v>
      </c>
    </row>
    <row r="16" spans="1:15" x14ac:dyDescent="0.25">
      <c r="A16" s="94" t="s">
        <v>187</v>
      </c>
      <c r="B16" s="95"/>
      <c r="C16" s="95"/>
      <c r="D16" s="95"/>
      <c r="E16" s="95"/>
      <c r="F16" s="95"/>
      <c r="G16" s="96"/>
      <c r="H16" s="3"/>
    </row>
    <row r="17" spans="1:12" x14ac:dyDescent="0.25">
      <c r="A17" s="92" t="s">
        <v>188</v>
      </c>
      <c r="B17" s="95">
        <v>100</v>
      </c>
      <c r="C17" s="95">
        <v>65.029771718751476</v>
      </c>
      <c r="D17" s="95">
        <v>1.3244175200911994</v>
      </c>
      <c r="E17" s="95">
        <v>100</v>
      </c>
      <c r="F17" s="95">
        <v>41.499177306146251</v>
      </c>
      <c r="G17" s="96">
        <v>0.73001062212317502</v>
      </c>
      <c r="K17" s="3"/>
      <c r="L17" s="3"/>
    </row>
    <row r="18" spans="1:12" x14ac:dyDescent="0.25">
      <c r="A18" s="94" t="s">
        <v>189</v>
      </c>
      <c r="B18" s="95"/>
      <c r="C18" s="95"/>
      <c r="D18" s="95"/>
      <c r="E18" s="95"/>
      <c r="F18" s="95"/>
      <c r="G18" s="96"/>
    </row>
    <row r="19" spans="1:12" x14ac:dyDescent="0.25">
      <c r="A19" s="117"/>
      <c r="B19" s="118"/>
      <c r="C19" s="118"/>
      <c r="D19" s="118"/>
      <c r="E19" s="118"/>
      <c r="F19" s="118"/>
      <c r="G19" s="118"/>
    </row>
    <row r="20" spans="1:12" ht="24.75" customHeight="1" x14ac:dyDescent="0.25">
      <c r="A20" s="205" t="s">
        <v>200</v>
      </c>
      <c r="B20" s="205"/>
      <c r="C20" s="205"/>
      <c r="D20" s="205"/>
      <c r="E20" s="205"/>
      <c r="F20" s="205"/>
      <c r="G20" s="205"/>
      <c r="I20" s="2"/>
      <c r="J20" s="116"/>
    </row>
    <row r="21" spans="1:12" ht="25.5" customHeight="1" x14ac:dyDescent="0.25">
      <c r="A21" s="205" t="s">
        <v>201</v>
      </c>
      <c r="B21" s="205"/>
      <c r="C21" s="205"/>
      <c r="D21" s="205"/>
      <c r="E21" s="205"/>
      <c r="F21" s="205"/>
      <c r="G21" s="205"/>
    </row>
    <row r="24" spans="1:12" x14ac:dyDescent="0.25">
      <c r="C24" s="3"/>
    </row>
    <row r="26" spans="1:12" x14ac:dyDescent="0.25">
      <c r="F26" s="3"/>
    </row>
  </sheetData>
  <mergeCells count="17">
    <mergeCell ref="A1:G1"/>
    <mergeCell ref="A2:G2"/>
    <mergeCell ref="A21:G21"/>
    <mergeCell ref="B5:B8"/>
    <mergeCell ref="A3:A8"/>
    <mergeCell ref="A14:G14"/>
    <mergeCell ref="E5:E8"/>
    <mergeCell ref="B3:D4"/>
    <mergeCell ref="E3:G4"/>
    <mergeCell ref="F5:G6"/>
    <mergeCell ref="F7:F8"/>
    <mergeCell ref="G7:G8"/>
    <mergeCell ref="D7:D8"/>
    <mergeCell ref="C7:C8"/>
    <mergeCell ref="C5:D6"/>
    <mergeCell ref="A9:G9"/>
    <mergeCell ref="A20:G20"/>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zoomScaleNormal="100" workbookViewId="0">
      <selection sqref="A1:E1"/>
    </sheetView>
  </sheetViews>
  <sheetFormatPr defaultRowHeight="15.75" x14ac:dyDescent="0.25"/>
  <cols>
    <col min="1" max="1" width="27.28515625" style="7" customWidth="1"/>
    <col min="2" max="5" width="13.7109375" style="7" customWidth="1"/>
    <col min="6" max="16384" width="9.140625" style="7"/>
  </cols>
  <sheetData>
    <row r="1" spans="1:7" x14ac:dyDescent="0.25">
      <c r="A1" s="213" t="s">
        <v>190</v>
      </c>
      <c r="B1" s="213"/>
      <c r="C1" s="213"/>
      <c r="D1" s="213"/>
      <c r="E1" s="213"/>
    </row>
    <row r="2" spans="1:7" x14ac:dyDescent="0.25">
      <c r="A2" s="214" t="s">
        <v>191</v>
      </c>
      <c r="B2" s="214"/>
      <c r="C2" s="214"/>
      <c r="D2" s="214"/>
      <c r="E2" s="214"/>
    </row>
    <row r="3" spans="1:7" ht="22.5" customHeight="1" x14ac:dyDescent="0.25">
      <c r="A3" s="217" t="s">
        <v>120</v>
      </c>
      <c r="B3" s="221" t="s">
        <v>259</v>
      </c>
      <c r="C3" s="224"/>
      <c r="D3" s="221" t="s">
        <v>258</v>
      </c>
      <c r="E3" s="218"/>
    </row>
    <row r="4" spans="1:7" x14ac:dyDescent="0.25">
      <c r="A4" s="217"/>
      <c r="B4" s="222"/>
      <c r="C4" s="225"/>
      <c r="D4" s="222"/>
      <c r="E4" s="223"/>
    </row>
    <row r="5" spans="1:7" x14ac:dyDescent="0.25">
      <c r="A5" s="217"/>
      <c r="B5" s="219" t="s">
        <v>244</v>
      </c>
      <c r="C5" s="219" t="s">
        <v>256</v>
      </c>
      <c r="D5" s="219" t="s">
        <v>244</v>
      </c>
      <c r="E5" s="221" t="s">
        <v>257</v>
      </c>
      <c r="F5" s="85"/>
    </row>
    <row r="6" spans="1:7" x14ac:dyDescent="0.25">
      <c r="A6" s="217"/>
      <c r="B6" s="220"/>
      <c r="C6" s="220"/>
      <c r="D6" s="220"/>
      <c r="E6" s="222"/>
      <c r="F6" s="85"/>
    </row>
    <row r="7" spans="1:7" x14ac:dyDescent="0.25">
      <c r="A7" s="218" t="s">
        <v>156</v>
      </c>
      <c r="B7" s="218"/>
      <c r="C7" s="218"/>
      <c r="D7" s="218"/>
      <c r="E7" s="218"/>
      <c r="F7" s="85"/>
    </row>
    <row r="8" spans="1:7" x14ac:dyDescent="0.25">
      <c r="A8" s="70" t="s">
        <v>0</v>
      </c>
      <c r="B8" s="164">
        <v>2721</v>
      </c>
      <c r="C8" s="164">
        <v>2208</v>
      </c>
      <c r="D8" s="164">
        <v>2478</v>
      </c>
      <c r="E8" s="165">
        <v>2112</v>
      </c>
      <c r="F8" s="8"/>
      <c r="G8" s="158"/>
    </row>
    <row r="9" spans="1:7" x14ac:dyDescent="0.25">
      <c r="A9" s="73" t="s">
        <v>1</v>
      </c>
      <c r="B9" s="164"/>
      <c r="C9" s="164"/>
      <c r="D9" s="164"/>
      <c r="E9" s="165"/>
      <c r="F9" s="85"/>
      <c r="G9" s="158"/>
    </row>
    <row r="10" spans="1:7" x14ac:dyDescent="0.25">
      <c r="A10" s="114" t="s">
        <v>4</v>
      </c>
      <c r="B10" s="166">
        <v>920</v>
      </c>
      <c r="C10" s="166">
        <v>760</v>
      </c>
      <c r="D10" s="166">
        <v>1052</v>
      </c>
      <c r="E10" s="167">
        <v>921</v>
      </c>
      <c r="F10" s="8"/>
      <c r="G10" s="158"/>
    </row>
    <row r="11" spans="1:7" x14ac:dyDescent="0.25">
      <c r="A11" s="115" t="s">
        <v>5</v>
      </c>
      <c r="B11" s="166"/>
      <c r="C11" s="166"/>
      <c r="D11" s="166"/>
      <c r="E11" s="165"/>
      <c r="F11" s="85"/>
      <c r="G11" s="158"/>
    </row>
    <row r="12" spans="1:7" ht="25.5" x14ac:dyDescent="0.25">
      <c r="A12" s="114" t="s">
        <v>6</v>
      </c>
      <c r="B12" s="166">
        <v>1338</v>
      </c>
      <c r="C12" s="166">
        <v>1052</v>
      </c>
      <c r="D12" s="166">
        <v>1154</v>
      </c>
      <c r="E12" s="167">
        <v>954</v>
      </c>
      <c r="F12" s="8"/>
      <c r="G12" s="158"/>
    </row>
    <row r="13" spans="1:7" ht="25.5" x14ac:dyDescent="0.25">
      <c r="A13" s="115" t="s">
        <v>7</v>
      </c>
      <c r="B13" s="166"/>
      <c r="C13" s="166"/>
      <c r="D13" s="166"/>
      <c r="E13" s="165"/>
      <c r="F13" s="85"/>
      <c r="G13" s="158"/>
    </row>
    <row r="14" spans="1:7" ht="25.5" x14ac:dyDescent="0.25">
      <c r="A14" s="114" t="s">
        <v>8</v>
      </c>
      <c r="B14" s="166">
        <v>463</v>
      </c>
      <c r="C14" s="166">
        <v>396</v>
      </c>
      <c r="D14" s="166">
        <v>272</v>
      </c>
      <c r="E14" s="167">
        <v>237</v>
      </c>
      <c r="F14" s="8"/>
      <c r="G14" s="158"/>
    </row>
    <row r="15" spans="1:7" x14ac:dyDescent="0.25">
      <c r="A15" s="115" t="s">
        <v>9</v>
      </c>
      <c r="B15" s="166"/>
      <c r="C15" s="166"/>
      <c r="D15" s="166"/>
      <c r="E15" s="165"/>
      <c r="F15" s="85"/>
      <c r="G15" s="158"/>
    </row>
    <row r="16" spans="1:7" x14ac:dyDescent="0.25">
      <c r="A16" s="215" t="s">
        <v>162</v>
      </c>
      <c r="B16" s="215"/>
      <c r="C16" s="215"/>
      <c r="D16" s="215"/>
      <c r="E16" s="216"/>
      <c r="F16" s="85"/>
    </row>
    <row r="17" spans="1:7" x14ac:dyDescent="0.25">
      <c r="A17" s="70" t="s">
        <v>0</v>
      </c>
      <c r="B17" s="88">
        <v>100</v>
      </c>
      <c r="C17" s="88">
        <v>100</v>
      </c>
      <c r="D17" s="88">
        <v>100</v>
      </c>
      <c r="E17" s="72">
        <v>100</v>
      </c>
      <c r="F17" s="85"/>
    </row>
    <row r="18" spans="1:7" x14ac:dyDescent="0.25">
      <c r="A18" s="73" t="s">
        <v>1</v>
      </c>
      <c r="B18" s="76"/>
      <c r="C18" s="76"/>
      <c r="D18" s="76"/>
      <c r="E18" s="66"/>
      <c r="F18" s="85"/>
    </row>
    <row r="19" spans="1:7" x14ac:dyDescent="0.25">
      <c r="A19" s="114" t="s">
        <v>4</v>
      </c>
      <c r="B19" s="76">
        <v>33.811098860712974</v>
      </c>
      <c r="C19" s="76">
        <v>34.420289855072461</v>
      </c>
      <c r="D19" s="76">
        <v>42.453591606133976</v>
      </c>
      <c r="E19" s="66">
        <v>43.607954545454547</v>
      </c>
      <c r="F19" s="85"/>
    </row>
    <row r="20" spans="1:7" x14ac:dyDescent="0.25">
      <c r="A20" s="115" t="s">
        <v>5</v>
      </c>
      <c r="B20" s="76"/>
      <c r="C20" s="76"/>
      <c r="D20" s="76"/>
      <c r="E20" s="66"/>
      <c r="F20" s="85"/>
    </row>
    <row r="21" spans="1:7" ht="25.5" x14ac:dyDescent="0.25">
      <c r="A21" s="114" t="s">
        <v>6</v>
      </c>
      <c r="B21" s="76">
        <v>49.173098125689087</v>
      </c>
      <c r="C21" s="76">
        <v>47.644927536231883</v>
      </c>
      <c r="D21" s="76">
        <v>46.569814366424538</v>
      </c>
      <c r="E21" s="66">
        <v>45.170454545454547</v>
      </c>
      <c r="F21" s="85"/>
    </row>
    <row r="22" spans="1:7" ht="25.5" x14ac:dyDescent="0.25">
      <c r="A22" s="115" t="s">
        <v>7</v>
      </c>
      <c r="B22" s="76"/>
      <c r="C22" s="76"/>
      <c r="D22" s="76"/>
      <c r="E22" s="66"/>
      <c r="F22" s="85"/>
    </row>
    <row r="23" spans="1:7" ht="25.5" x14ac:dyDescent="0.25">
      <c r="A23" s="114" t="s">
        <v>8</v>
      </c>
      <c r="B23" s="76">
        <v>17.015803013597942</v>
      </c>
      <c r="C23" s="76">
        <v>17.934782608695652</v>
      </c>
      <c r="D23" s="76">
        <v>10.976594027441486</v>
      </c>
      <c r="E23" s="66">
        <v>11.221590909090908</v>
      </c>
      <c r="F23" s="85"/>
    </row>
    <row r="24" spans="1:7" x14ac:dyDescent="0.25">
      <c r="A24" s="115" t="s">
        <v>9</v>
      </c>
      <c r="B24" s="65"/>
      <c r="C24" s="65"/>
      <c r="D24" s="65"/>
      <c r="E24" s="108"/>
      <c r="F24" s="85"/>
    </row>
    <row r="25" spans="1:7" x14ac:dyDescent="0.25">
      <c r="A25" s="77"/>
      <c r="B25" s="60"/>
      <c r="C25" s="60"/>
      <c r="D25" s="60"/>
      <c r="E25" s="60"/>
      <c r="F25" s="85"/>
    </row>
    <row r="26" spans="1:7" ht="15.75" customHeight="1" x14ac:dyDescent="0.25">
      <c r="A26" s="28" t="s">
        <v>192</v>
      </c>
      <c r="B26" s="17"/>
      <c r="C26" s="17"/>
      <c r="D26" s="17"/>
      <c r="E26" s="17"/>
      <c r="F26" s="10"/>
      <c r="G26" s="10"/>
    </row>
    <row r="27" spans="1:7" ht="15.75" customHeight="1" x14ac:dyDescent="0.25">
      <c r="A27" s="55" t="s">
        <v>193</v>
      </c>
      <c r="B27" s="17"/>
      <c r="C27" s="17"/>
      <c r="D27" s="17"/>
      <c r="E27" s="17"/>
      <c r="F27" s="10"/>
      <c r="G27" s="10"/>
    </row>
  </sheetData>
  <mergeCells count="11">
    <mergeCell ref="A16:E16"/>
    <mergeCell ref="A1:E1"/>
    <mergeCell ref="A2:E2"/>
    <mergeCell ref="A3:A6"/>
    <mergeCell ref="A7:E7"/>
    <mergeCell ref="B5:B6"/>
    <mergeCell ref="C5:C6"/>
    <mergeCell ref="D5:D6"/>
    <mergeCell ref="E5:E6"/>
    <mergeCell ref="D3:E4"/>
    <mergeCell ref="B3:C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zoomScaleNormal="100" workbookViewId="0">
      <selection sqref="A1:H1"/>
    </sheetView>
  </sheetViews>
  <sheetFormatPr defaultRowHeight="15.75" x14ac:dyDescent="0.25"/>
  <cols>
    <col min="1" max="1" width="27.42578125" style="7" customWidth="1"/>
    <col min="2" max="2" width="11.42578125" style="7" bestFit="1" customWidth="1"/>
    <col min="3" max="3" width="9.140625" style="7"/>
    <col min="4" max="4" width="11.28515625" style="139" customWidth="1"/>
    <col min="5" max="5" width="11.42578125" style="7" bestFit="1" customWidth="1"/>
    <col min="6" max="16384" width="9.140625" style="7"/>
  </cols>
  <sheetData>
    <row r="1" spans="1:9" ht="28.5" customHeight="1" x14ac:dyDescent="0.25">
      <c r="A1" s="213" t="s">
        <v>216</v>
      </c>
      <c r="B1" s="213"/>
      <c r="C1" s="213"/>
      <c r="D1" s="213"/>
      <c r="E1" s="213"/>
      <c r="F1" s="213"/>
      <c r="G1" s="213"/>
      <c r="H1" s="213"/>
    </row>
    <row r="2" spans="1:9" ht="18" customHeight="1" x14ac:dyDescent="0.25">
      <c r="A2" s="214" t="s">
        <v>194</v>
      </c>
      <c r="B2" s="214"/>
      <c r="C2" s="214"/>
      <c r="D2" s="214"/>
      <c r="E2" s="214"/>
      <c r="F2" s="214"/>
      <c r="G2" s="214"/>
      <c r="H2" s="214"/>
    </row>
    <row r="3" spans="1:9" ht="22.5" customHeight="1" x14ac:dyDescent="0.25">
      <c r="A3" s="226" t="s">
        <v>120</v>
      </c>
      <c r="B3" s="227" t="s">
        <v>260</v>
      </c>
      <c r="C3" s="228"/>
      <c r="D3" s="229"/>
      <c r="E3" s="227" t="s">
        <v>261</v>
      </c>
      <c r="F3" s="228"/>
      <c r="G3" s="228"/>
      <c r="H3" s="228"/>
    </row>
    <row r="4" spans="1:9" ht="15.75" customHeight="1" x14ac:dyDescent="0.25">
      <c r="A4" s="226"/>
      <c r="B4" s="230"/>
      <c r="C4" s="231"/>
      <c r="D4" s="232"/>
      <c r="E4" s="230"/>
      <c r="F4" s="231"/>
      <c r="G4" s="231"/>
      <c r="H4" s="231"/>
    </row>
    <row r="5" spans="1:9" ht="15.75" customHeight="1" x14ac:dyDescent="0.25">
      <c r="A5" s="226"/>
      <c r="B5" s="233" t="s">
        <v>122</v>
      </c>
      <c r="C5" s="227" t="s">
        <v>264</v>
      </c>
      <c r="D5" s="229"/>
      <c r="E5" s="227" t="s">
        <v>262</v>
      </c>
      <c r="F5" s="229"/>
      <c r="G5" s="227" t="s">
        <v>263</v>
      </c>
      <c r="H5" s="228"/>
    </row>
    <row r="6" spans="1:9" ht="15.75" customHeight="1" x14ac:dyDescent="0.25">
      <c r="A6" s="226"/>
      <c r="B6" s="234"/>
      <c r="C6" s="230"/>
      <c r="D6" s="232"/>
      <c r="E6" s="230"/>
      <c r="F6" s="232"/>
      <c r="G6" s="230"/>
      <c r="H6" s="231"/>
    </row>
    <row r="7" spans="1:9" x14ac:dyDescent="0.25">
      <c r="A7" s="226"/>
      <c r="B7" s="234"/>
      <c r="C7" s="233" t="s">
        <v>123</v>
      </c>
      <c r="D7" s="238" t="s">
        <v>265</v>
      </c>
      <c r="E7" s="233" t="s">
        <v>122</v>
      </c>
      <c r="F7" s="233" t="s">
        <v>256</v>
      </c>
      <c r="G7" s="233" t="s">
        <v>122</v>
      </c>
      <c r="H7" s="233" t="s">
        <v>256</v>
      </c>
    </row>
    <row r="8" spans="1:9" ht="41.25" customHeight="1" x14ac:dyDescent="0.25">
      <c r="A8" s="226"/>
      <c r="B8" s="235"/>
      <c r="C8" s="235"/>
      <c r="D8" s="239"/>
      <c r="E8" s="235"/>
      <c r="F8" s="235"/>
      <c r="G8" s="235"/>
      <c r="H8" s="235"/>
    </row>
    <row r="9" spans="1:9" ht="15.75" customHeight="1" x14ac:dyDescent="0.25">
      <c r="A9" s="130"/>
      <c r="B9" s="227" t="s">
        <v>174</v>
      </c>
      <c r="C9" s="228"/>
      <c r="D9" s="228"/>
      <c r="E9" s="228"/>
      <c r="F9" s="228"/>
      <c r="G9" s="228"/>
      <c r="H9" s="228"/>
    </row>
    <row r="10" spans="1:9" x14ac:dyDescent="0.25">
      <c r="A10" s="49" t="s">
        <v>0</v>
      </c>
      <c r="B10" s="152">
        <v>43399</v>
      </c>
      <c r="C10" s="152">
        <v>23548</v>
      </c>
      <c r="D10" s="151">
        <v>1362</v>
      </c>
      <c r="E10" s="152">
        <v>36458</v>
      </c>
      <c r="F10" s="152">
        <v>20190</v>
      </c>
      <c r="G10" s="152">
        <v>6941</v>
      </c>
      <c r="H10" s="168">
        <v>3358</v>
      </c>
      <c r="I10" s="11"/>
    </row>
    <row r="11" spans="1:9" ht="15.75" customHeight="1" x14ac:dyDescent="0.25">
      <c r="A11" s="33" t="s">
        <v>1</v>
      </c>
      <c r="B11" s="152"/>
      <c r="C11" s="152"/>
      <c r="D11" s="151"/>
      <c r="E11" s="152"/>
      <c r="F11" s="152"/>
      <c r="G11" s="152"/>
      <c r="H11" s="168"/>
      <c r="I11" s="12"/>
    </row>
    <row r="12" spans="1:9" x14ac:dyDescent="0.25">
      <c r="A12" s="36" t="s">
        <v>10</v>
      </c>
      <c r="B12" s="57">
        <v>40213</v>
      </c>
      <c r="C12" s="57">
        <v>21917</v>
      </c>
      <c r="D12" s="135">
        <v>1209</v>
      </c>
      <c r="E12" s="57">
        <v>33864</v>
      </c>
      <c r="F12" s="57">
        <v>18915</v>
      </c>
      <c r="G12" s="57">
        <v>6349</v>
      </c>
      <c r="H12" s="169">
        <v>3002</v>
      </c>
      <c r="I12" s="9"/>
    </row>
    <row r="13" spans="1:9" x14ac:dyDescent="0.25">
      <c r="A13" s="39" t="s">
        <v>11</v>
      </c>
      <c r="B13" s="57"/>
      <c r="C13" s="57"/>
      <c r="D13" s="135"/>
      <c r="E13" s="57"/>
      <c r="F13" s="57"/>
      <c r="G13" s="57"/>
      <c r="H13" s="169"/>
      <c r="I13" s="12"/>
    </row>
    <row r="14" spans="1:9" x14ac:dyDescent="0.25">
      <c r="A14" s="36" t="s">
        <v>12</v>
      </c>
      <c r="B14" s="57">
        <v>3186</v>
      </c>
      <c r="C14" s="57">
        <v>1631</v>
      </c>
      <c r="D14" s="135">
        <v>153</v>
      </c>
      <c r="E14" s="57">
        <v>2594</v>
      </c>
      <c r="F14" s="57">
        <v>1275</v>
      </c>
      <c r="G14" s="57">
        <v>592</v>
      </c>
      <c r="H14" s="169">
        <v>356</v>
      </c>
      <c r="I14" s="12"/>
    </row>
    <row r="15" spans="1:9" x14ac:dyDescent="0.25">
      <c r="A15" s="39" t="s">
        <v>13</v>
      </c>
      <c r="B15" s="57"/>
      <c r="C15" s="57"/>
      <c r="D15" s="135"/>
      <c r="E15" s="57"/>
      <c r="F15" s="57"/>
      <c r="G15" s="57"/>
      <c r="H15" s="169"/>
      <c r="I15" s="12"/>
    </row>
    <row r="16" spans="1:9" x14ac:dyDescent="0.25">
      <c r="A16" s="40" t="s">
        <v>14</v>
      </c>
      <c r="B16" s="57">
        <v>40575</v>
      </c>
      <c r="C16" s="57">
        <v>21994</v>
      </c>
      <c r="D16" s="135">
        <v>1174</v>
      </c>
      <c r="E16" s="57">
        <v>34511</v>
      </c>
      <c r="F16" s="57">
        <v>19027</v>
      </c>
      <c r="G16" s="57">
        <v>6064</v>
      </c>
      <c r="H16" s="169">
        <v>2967</v>
      </c>
      <c r="I16" s="9"/>
    </row>
    <row r="17" spans="1:9" x14ac:dyDescent="0.25">
      <c r="A17" s="41" t="s">
        <v>15</v>
      </c>
      <c r="B17" s="57"/>
      <c r="C17" s="57"/>
      <c r="D17" s="135"/>
      <c r="E17" s="57"/>
      <c r="F17" s="57"/>
      <c r="G17" s="57"/>
      <c r="H17" s="169"/>
      <c r="I17" s="12"/>
    </row>
    <row r="18" spans="1:9" x14ac:dyDescent="0.25">
      <c r="A18" s="36" t="s">
        <v>16</v>
      </c>
      <c r="B18" s="57">
        <v>37389</v>
      </c>
      <c r="C18" s="57">
        <v>20363</v>
      </c>
      <c r="D18" s="135">
        <v>1021</v>
      </c>
      <c r="E18" s="57">
        <v>31917</v>
      </c>
      <c r="F18" s="57">
        <v>17752</v>
      </c>
      <c r="G18" s="57">
        <v>5472</v>
      </c>
      <c r="H18" s="169">
        <v>2611</v>
      </c>
      <c r="I18" s="9"/>
    </row>
    <row r="19" spans="1:9" x14ac:dyDescent="0.25">
      <c r="A19" s="39" t="s">
        <v>17</v>
      </c>
      <c r="B19" s="57"/>
      <c r="C19" s="57"/>
      <c r="D19" s="135"/>
      <c r="E19" s="57"/>
      <c r="F19" s="57"/>
      <c r="G19" s="57"/>
      <c r="H19" s="169"/>
      <c r="I19" s="12"/>
    </row>
    <row r="20" spans="1:9" x14ac:dyDescent="0.25">
      <c r="A20" s="36" t="s">
        <v>18</v>
      </c>
      <c r="B20" s="57">
        <v>3186</v>
      </c>
      <c r="C20" s="57">
        <v>1631</v>
      </c>
      <c r="D20" s="135">
        <v>153</v>
      </c>
      <c r="E20" s="57">
        <v>2594</v>
      </c>
      <c r="F20" s="57">
        <v>1275</v>
      </c>
      <c r="G20" s="57">
        <v>592</v>
      </c>
      <c r="H20" s="169">
        <v>356</v>
      </c>
      <c r="I20" s="12"/>
    </row>
    <row r="21" spans="1:9" x14ac:dyDescent="0.25">
      <c r="A21" s="39" t="s">
        <v>19</v>
      </c>
      <c r="B21" s="57"/>
      <c r="C21" s="57"/>
      <c r="D21" s="135"/>
      <c r="E21" s="57"/>
      <c r="F21" s="57"/>
      <c r="G21" s="57"/>
      <c r="H21" s="169"/>
      <c r="I21" s="12"/>
    </row>
    <row r="22" spans="1:9" x14ac:dyDescent="0.25">
      <c r="A22" s="40" t="s">
        <v>101</v>
      </c>
      <c r="B22" s="57">
        <v>2258</v>
      </c>
      <c r="C22" s="57">
        <v>1264</v>
      </c>
      <c r="D22" s="135">
        <v>179</v>
      </c>
      <c r="E22" s="57">
        <v>1628</v>
      </c>
      <c r="F22" s="57">
        <v>966</v>
      </c>
      <c r="G22" s="57">
        <v>630</v>
      </c>
      <c r="H22" s="169">
        <v>298</v>
      </c>
      <c r="I22" s="9"/>
    </row>
    <row r="23" spans="1:9" x14ac:dyDescent="0.25">
      <c r="A23" s="41" t="s">
        <v>102</v>
      </c>
      <c r="B23" s="57"/>
      <c r="C23" s="57"/>
      <c r="D23" s="135"/>
      <c r="E23" s="57"/>
      <c r="F23" s="57"/>
      <c r="G23" s="57"/>
      <c r="H23" s="169"/>
      <c r="I23" s="12"/>
    </row>
    <row r="24" spans="1:9" x14ac:dyDescent="0.25">
      <c r="A24" s="40" t="s">
        <v>20</v>
      </c>
      <c r="B24" s="57">
        <v>526</v>
      </c>
      <c r="C24" s="57">
        <v>267</v>
      </c>
      <c r="D24" s="135">
        <v>9</v>
      </c>
      <c r="E24" s="57">
        <v>279</v>
      </c>
      <c r="F24" s="57">
        <v>174</v>
      </c>
      <c r="G24" s="57">
        <v>247</v>
      </c>
      <c r="H24" s="169">
        <v>93</v>
      </c>
      <c r="I24" s="9"/>
    </row>
    <row r="25" spans="1:9" x14ac:dyDescent="0.25">
      <c r="A25" s="41" t="s">
        <v>21</v>
      </c>
      <c r="B25" s="37"/>
      <c r="C25" s="37"/>
      <c r="D25" s="91"/>
      <c r="E25" s="37"/>
      <c r="F25" s="37"/>
      <c r="G25" s="38"/>
      <c r="H25" s="138"/>
      <c r="I25" s="12"/>
    </row>
    <row r="26" spans="1:9" x14ac:dyDescent="0.25">
      <c r="A26" s="129"/>
      <c r="B26" s="236" t="s">
        <v>176</v>
      </c>
      <c r="C26" s="237"/>
      <c r="D26" s="237"/>
      <c r="E26" s="237"/>
      <c r="F26" s="237"/>
      <c r="G26" s="237"/>
      <c r="H26" s="237"/>
      <c r="I26" s="12"/>
    </row>
    <row r="27" spans="1:9" x14ac:dyDescent="0.25">
      <c r="A27" s="49" t="s">
        <v>0</v>
      </c>
      <c r="B27" s="50">
        <v>100</v>
      </c>
      <c r="C27" s="50">
        <v>100</v>
      </c>
      <c r="D27" s="119">
        <v>100</v>
      </c>
      <c r="E27" s="50">
        <v>100</v>
      </c>
      <c r="F27" s="50">
        <v>100</v>
      </c>
      <c r="G27" s="50">
        <v>100</v>
      </c>
      <c r="H27" s="59">
        <v>100</v>
      </c>
      <c r="I27" s="12"/>
    </row>
    <row r="28" spans="1:9" x14ac:dyDescent="0.25">
      <c r="A28" s="33" t="s">
        <v>1</v>
      </c>
      <c r="B28" s="34"/>
      <c r="C28" s="34"/>
      <c r="D28" s="107"/>
      <c r="E28" s="34"/>
      <c r="F28" s="34"/>
      <c r="G28" s="34"/>
      <c r="H28" s="35"/>
      <c r="I28" s="12"/>
    </row>
    <row r="29" spans="1:9" x14ac:dyDescent="0.25">
      <c r="A29" s="36" t="s">
        <v>10</v>
      </c>
      <c r="B29" s="48">
        <v>92.658817023433713</v>
      </c>
      <c r="C29" s="48">
        <v>93.073721759809743</v>
      </c>
      <c r="D29" s="120">
        <v>88.766519823788542</v>
      </c>
      <c r="E29" s="48">
        <v>92.884963519666456</v>
      </c>
      <c r="F29" s="48">
        <v>93.684992570579496</v>
      </c>
      <c r="G29" s="99">
        <v>91.470969600922061</v>
      </c>
      <c r="H29" s="78">
        <v>89.398451459201908</v>
      </c>
      <c r="I29" s="12"/>
    </row>
    <row r="30" spans="1:9" x14ac:dyDescent="0.25">
      <c r="A30" s="39" t="s">
        <v>11</v>
      </c>
      <c r="B30" s="48"/>
      <c r="C30" s="48"/>
      <c r="D30" s="120"/>
      <c r="E30" s="48"/>
      <c r="F30" s="48"/>
      <c r="G30" s="99"/>
      <c r="H30" s="78"/>
      <c r="I30" s="12"/>
    </row>
    <row r="31" spans="1:9" x14ac:dyDescent="0.25">
      <c r="A31" s="36" t="s">
        <v>12</v>
      </c>
      <c r="B31" s="48">
        <v>7.341182976566281</v>
      </c>
      <c r="C31" s="48">
        <v>6.926278240190249</v>
      </c>
      <c r="D31" s="120">
        <v>11.233480176211454</v>
      </c>
      <c r="E31" s="48">
        <v>7.1150364803335346</v>
      </c>
      <c r="F31" s="48">
        <v>6.315007429420505</v>
      </c>
      <c r="G31" s="99">
        <v>8.5290303990779428</v>
      </c>
      <c r="H31" s="78">
        <v>10.601548540798095</v>
      </c>
      <c r="I31" s="12"/>
    </row>
    <row r="32" spans="1:9" x14ac:dyDescent="0.25">
      <c r="A32" s="39" t="s">
        <v>13</v>
      </c>
      <c r="B32" s="48"/>
      <c r="C32" s="48"/>
      <c r="D32" s="120"/>
      <c r="E32" s="48"/>
      <c r="F32" s="48"/>
      <c r="G32" s="99"/>
      <c r="H32" s="78"/>
      <c r="I32" s="12"/>
    </row>
    <row r="33" spans="1:9" x14ac:dyDescent="0.25">
      <c r="A33" s="40" t="s">
        <v>14</v>
      </c>
      <c r="B33" s="48">
        <v>93.492937625290907</v>
      </c>
      <c r="C33" s="48">
        <v>93.400713436385246</v>
      </c>
      <c r="D33" s="120">
        <v>86.196769456681352</v>
      </c>
      <c r="E33" s="48">
        <v>94.659608316418897</v>
      </c>
      <c r="F33" s="48">
        <v>94.239722634967805</v>
      </c>
      <c r="G33" s="99">
        <v>87.364933006771366</v>
      </c>
      <c r="H33" s="78">
        <v>88.356164383561648</v>
      </c>
      <c r="I33" s="12"/>
    </row>
    <row r="34" spans="1:9" x14ac:dyDescent="0.25">
      <c r="A34" s="41" t="s">
        <v>15</v>
      </c>
      <c r="B34" s="48"/>
      <c r="C34" s="48"/>
      <c r="D34" s="120"/>
      <c r="E34" s="48"/>
      <c r="F34" s="48"/>
      <c r="G34" s="99"/>
      <c r="H34" s="78"/>
      <c r="I34" s="12"/>
    </row>
    <row r="35" spans="1:9" x14ac:dyDescent="0.25">
      <c r="A35" s="40" t="s">
        <v>101</v>
      </c>
      <c r="B35" s="48">
        <v>5.2028848590981358</v>
      </c>
      <c r="C35" s="48">
        <v>5.3677594700186857</v>
      </c>
      <c r="D35" s="120">
        <v>13.142437591776797</v>
      </c>
      <c r="E35" s="48">
        <v>4.4654122551977622</v>
      </c>
      <c r="F35" s="48">
        <v>4.7845468053491826</v>
      </c>
      <c r="G35" s="99">
        <v>9.0765019449647024</v>
      </c>
      <c r="H35" s="78">
        <v>8.8743299583085182</v>
      </c>
      <c r="I35" s="12"/>
    </row>
    <row r="36" spans="1:9" x14ac:dyDescent="0.25">
      <c r="A36" s="41" t="s">
        <v>102</v>
      </c>
      <c r="B36" s="48"/>
      <c r="C36" s="48"/>
      <c r="D36" s="120"/>
      <c r="E36" s="48"/>
      <c r="F36" s="48"/>
      <c r="G36" s="48"/>
      <c r="H36" s="54"/>
      <c r="I36" s="12"/>
    </row>
    <row r="37" spans="1:9" x14ac:dyDescent="0.25">
      <c r="A37" s="40" t="s">
        <v>20</v>
      </c>
      <c r="B37" s="48">
        <v>1.2120094933062975</v>
      </c>
      <c r="C37" s="48">
        <v>1.1338542551384407</v>
      </c>
      <c r="D37" s="120">
        <v>0.66079295154185025</v>
      </c>
      <c r="E37" s="48">
        <v>0.76526413955784733</v>
      </c>
      <c r="F37" s="48">
        <v>0.86181277860326899</v>
      </c>
      <c r="G37" s="54">
        <v>3.5585650482639388</v>
      </c>
      <c r="H37" s="27">
        <v>2.7695056581298392</v>
      </c>
      <c r="I37" s="12"/>
    </row>
    <row r="38" spans="1:9" x14ac:dyDescent="0.25">
      <c r="A38" s="41" t="s">
        <v>21</v>
      </c>
      <c r="B38" s="37"/>
      <c r="C38" s="37"/>
      <c r="D38" s="120"/>
      <c r="E38" s="37"/>
      <c r="F38" s="37"/>
      <c r="G38" s="37"/>
      <c r="H38" s="38"/>
      <c r="I38" s="12"/>
    </row>
    <row r="39" spans="1:9" ht="15.75" customHeight="1" x14ac:dyDescent="0.25">
      <c r="A39" s="129"/>
      <c r="B39" s="236" t="s">
        <v>242</v>
      </c>
      <c r="C39" s="237"/>
      <c r="D39" s="237"/>
      <c r="E39" s="237"/>
      <c r="F39" s="237"/>
      <c r="G39" s="237"/>
      <c r="H39" s="237"/>
      <c r="I39" s="12"/>
    </row>
    <row r="40" spans="1:9" x14ac:dyDescent="0.25">
      <c r="A40" s="49" t="s">
        <v>0</v>
      </c>
      <c r="B40" s="50">
        <v>100.0945615572674</v>
      </c>
      <c r="C40" s="50">
        <v>100.89117395029992</v>
      </c>
      <c r="D40" s="119">
        <v>116.80960548885078</v>
      </c>
      <c r="E40" s="50">
        <v>103.39468534641671</v>
      </c>
      <c r="F40" s="50">
        <v>104.15806851011142</v>
      </c>
      <c r="G40" s="50">
        <v>85.723107323700134</v>
      </c>
      <c r="H40" s="59">
        <v>84.883720930232556</v>
      </c>
      <c r="I40" s="12"/>
    </row>
    <row r="41" spans="1:9" x14ac:dyDescent="0.25">
      <c r="A41" s="33" t="s">
        <v>1</v>
      </c>
      <c r="B41" s="34"/>
      <c r="C41" s="34"/>
      <c r="D41" s="107"/>
      <c r="E41" s="34"/>
      <c r="F41" s="34"/>
      <c r="G41" s="34"/>
      <c r="H41" s="35"/>
      <c r="I41" s="12"/>
    </row>
    <row r="42" spans="1:9" x14ac:dyDescent="0.25">
      <c r="A42" s="36" t="s">
        <v>10</v>
      </c>
      <c r="B42" s="48">
        <v>100.381927109336</v>
      </c>
      <c r="C42" s="48">
        <v>101.1818475601311</v>
      </c>
      <c r="D42" s="120">
        <v>118.64573110893033</v>
      </c>
      <c r="E42" s="48">
        <v>103.85181550539744</v>
      </c>
      <c r="F42" s="48">
        <v>104.3816566414657</v>
      </c>
      <c r="G42" s="48">
        <v>85.198604401502948</v>
      </c>
      <c r="H42" s="54">
        <v>84.802259887005647</v>
      </c>
      <c r="I42" s="12"/>
    </row>
    <row r="43" spans="1:9" x14ac:dyDescent="0.25">
      <c r="A43" s="39" t="s">
        <v>11</v>
      </c>
      <c r="B43" s="48"/>
      <c r="C43" s="48"/>
      <c r="D43" s="120"/>
      <c r="E43" s="48"/>
      <c r="F43" s="48"/>
      <c r="G43" s="48"/>
      <c r="H43" s="54"/>
      <c r="I43" s="12"/>
    </row>
    <row r="44" spans="1:9" x14ac:dyDescent="0.25">
      <c r="A44" s="36" t="s">
        <v>12</v>
      </c>
      <c r="B44" s="48">
        <v>96.604002425712551</v>
      </c>
      <c r="C44" s="48">
        <v>97.141155449672425</v>
      </c>
      <c r="D44" s="120">
        <v>104.08163265306123</v>
      </c>
      <c r="E44" s="48">
        <v>97.776102525442894</v>
      </c>
      <c r="F44" s="48">
        <v>100.95011876484561</v>
      </c>
      <c r="G44" s="48">
        <v>91.782945736434101</v>
      </c>
      <c r="H44" s="54">
        <v>85.576923076923066</v>
      </c>
      <c r="I44" s="12"/>
    </row>
    <row r="45" spans="1:9" x14ac:dyDescent="0.25">
      <c r="A45" s="39" t="s">
        <v>13</v>
      </c>
      <c r="B45" s="48"/>
      <c r="C45" s="48"/>
      <c r="D45" s="120"/>
      <c r="E45" s="48"/>
      <c r="F45" s="48"/>
      <c r="G45" s="48"/>
      <c r="H45" s="54"/>
      <c r="I45" s="12"/>
    </row>
    <row r="46" spans="1:9" x14ac:dyDescent="0.25">
      <c r="A46" s="40" t="s">
        <v>14</v>
      </c>
      <c r="B46" s="48">
        <v>100.4132844981192</v>
      </c>
      <c r="C46" s="48">
        <v>101.35483870967741</v>
      </c>
      <c r="D46" s="120">
        <v>115.21099116781157</v>
      </c>
      <c r="E46" s="48">
        <v>103.53714148565942</v>
      </c>
      <c r="F46" s="48">
        <v>104.29182196886649</v>
      </c>
      <c r="G46" s="48">
        <v>85.698134539287736</v>
      </c>
      <c r="H46" s="54">
        <v>85.850694444444443</v>
      </c>
      <c r="I46" s="12"/>
    </row>
    <row r="47" spans="1:9" x14ac:dyDescent="0.25">
      <c r="A47" s="41" t="s">
        <v>15</v>
      </c>
      <c r="B47" s="48"/>
      <c r="C47" s="48"/>
      <c r="D47" s="120"/>
      <c r="E47" s="48"/>
      <c r="F47" s="48"/>
      <c r="G47" s="48"/>
      <c r="H47" s="54"/>
      <c r="I47" s="12"/>
    </row>
    <row r="48" spans="1:9" x14ac:dyDescent="0.25">
      <c r="A48" s="36" t="s">
        <v>16</v>
      </c>
      <c r="B48" s="48">
        <v>100.75181891673404</v>
      </c>
      <c r="C48" s="48">
        <v>101.70820638329754</v>
      </c>
      <c r="D48" s="120">
        <v>117.08715596330275</v>
      </c>
      <c r="E48" s="48">
        <v>104.03533361582842</v>
      </c>
      <c r="F48" s="48">
        <v>104.54036864731171</v>
      </c>
      <c r="G48" s="48">
        <v>85.087855698958165</v>
      </c>
      <c r="H48" s="54">
        <v>85.888157894736835</v>
      </c>
      <c r="I48" s="12"/>
    </row>
    <row r="49" spans="1:9" x14ac:dyDescent="0.25">
      <c r="A49" s="39" t="s">
        <v>17</v>
      </c>
      <c r="B49" s="48"/>
      <c r="C49" s="48"/>
      <c r="D49" s="120"/>
      <c r="E49" s="48"/>
      <c r="F49" s="48"/>
      <c r="G49" s="48"/>
      <c r="H49" s="54"/>
      <c r="I49" s="12"/>
    </row>
    <row r="50" spans="1:9" x14ac:dyDescent="0.25">
      <c r="A50" s="36" t="s">
        <v>18</v>
      </c>
      <c r="B50" s="48">
        <v>96.604002425712551</v>
      </c>
      <c r="C50" s="48">
        <v>97.141155449672425</v>
      </c>
      <c r="D50" s="120">
        <v>104.08163265306123</v>
      </c>
      <c r="E50" s="48">
        <v>97.776102525442894</v>
      </c>
      <c r="F50" s="48">
        <v>100.95011876484561</v>
      </c>
      <c r="G50" s="48">
        <v>91.782945736434101</v>
      </c>
      <c r="H50" s="54">
        <v>85.576923076923066</v>
      </c>
      <c r="I50" s="12"/>
    </row>
    <row r="51" spans="1:9" x14ac:dyDescent="0.25">
      <c r="A51" s="39" t="s">
        <v>19</v>
      </c>
      <c r="B51" s="48"/>
      <c r="C51" s="48"/>
      <c r="D51" s="120"/>
      <c r="E51" s="48"/>
      <c r="F51" s="48"/>
      <c r="G51" s="48"/>
      <c r="H51" s="54"/>
      <c r="I51" s="12"/>
    </row>
    <row r="52" spans="1:9" x14ac:dyDescent="0.25">
      <c r="A52" s="40" t="s">
        <v>101</v>
      </c>
      <c r="B52" s="48">
        <v>94.161801501251034</v>
      </c>
      <c r="C52" s="48">
        <v>94.047619047619051</v>
      </c>
      <c r="D52" s="120">
        <v>133.58208955223881</v>
      </c>
      <c r="E52" s="48">
        <v>102.84270372710044</v>
      </c>
      <c r="F52" s="48">
        <v>102.98507462686568</v>
      </c>
      <c r="G52" s="48">
        <v>77.300613496932513</v>
      </c>
      <c r="H52" s="54">
        <v>73.399014778325125</v>
      </c>
      <c r="I52" s="12"/>
    </row>
    <row r="53" spans="1:9" ht="15.75" customHeight="1" x14ac:dyDescent="0.25">
      <c r="A53" s="41" t="s">
        <v>102</v>
      </c>
      <c r="B53" s="48"/>
      <c r="C53" s="48"/>
      <c r="D53" s="120"/>
      <c r="E53" s="48"/>
      <c r="F53" s="48"/>
      <c r="G53" s="48"/>
      <c r="H53" s="54"/>
    </row>
    <row r="54" spans="1:9" ht="15.75" customHeight="1" x14ac:dyDescent="0.25">
      <c r="A54" s="40" t="s">
        <v>20</v>
      </c>
      <c r="B54" s="48">
        <v>101.93798449612403</v>
      </c>
      <c r="C54" s="48">
        <v>96.389891696750908</v>
      </c>
      <c r="D54" s="120">
        <v>69.230769230769226</v>
      </c>
      <c r="E54" s="48">
        <v>90</v>
      </c>
      <c r="F54" s="48">
        <v>95.081967213114751</v>
      </c>
      <c r="G54" s="48">
        <v>119.90291262135922</v>
      </c>
      <c r="H54" s="54">
        <v>98.936170212765958</v>
      </c>
    </row>
    <row r="55" spans="1:9" x14ac:dyDescent="0.25">
      <c r="A55" s="41" t="s">
        <v>21</v>
      </c>
      <c r="B55" s="37"/>
      <c r="C55" s="37"/>
      <c r="D55" s="91"/>
      <c r="E55" s="37"/>
      <c r="F55" s="37"/>
      <c r="G55" s="37"/>
      <c r="H55" s="38"/>
    </row>
    <row r="56" spans="1:9" x14ac:dyDescent="0.25">
      <c r="A56" s="128"/>
      <c r="B56" s="60"/>
      <c r="C56" s="60"/>
      <c r="D56" s="116"/>
      <c r="E56" s="60"/>
      <c r="F56" s="60"/>
      <c r="G56" s="60"/>
      <c r="H56" s="60"/>
    </row>
    <row r="57" spans="1:9" x14ac:dyDescent="0.25">
      <c r="A57" s="28" t="s">
        <v>195</v>
      </c>
      <c r="B57" s="128"/>
      <c r="C57" s="128"/>
      <c r="D57" s="113"/>
      <c r="E57" s="128"/>
      <c r="F57" s="128"/>
      <c r="G57" s="128"/>
      <c r="H57" s="128"/>
    </row>
    <row r="58" spans="1:9" x14ac:dyDescent="0.25">
      <c r="A58" s="28" t="s">
        <v>22</v>
      </c>
      <c r="B58" s="28"/>
      <c r="C58" s="28"/>
      <c r="D58" s="55"/>
      <c r="E58" s="28"/>
      <c r="F58" s="28"/>
      <c r="G58" s="28"/>
      <c r="H58" s="28"/>
    </row>
    <row r="59" spans="1:9" x14ac:dyDescent="0.25">
      <c r="B59" s="13"/>
    </row>
  </sheetData>
  <mergeCells count="18">
    <mergeCell ref="B39:H39"/>
    <mergeCell ref="B9:H9"/>
    <mergeCell ref="B26:H26"/>
    <mergeCell ref="C7:C8"/>
    <mergeCell ref="D7:D8"/>
    <mergeCell ref="E7:E8"/>
    <mergeCell ref="F7:F8"/>
    <mergeCell ref="H7:H8"/>
    <mergeCell ref="G7:G8"/>
    <mergeCell ref="A1:H1"/>
    <mergeCell ref="A2:H2"/>
    <mergeCell ref="A3:A8"/>
    <mergeCell ref="B3:D4"/>
    <mergeCell ref="E3:H4"/>
    <mergeCell ref="E5:F6"/>
    <mergeCell ref="G5:H6"/>
    <mergeCell ref="C5:D6"/>
    <mergeCell ref="B5:B8"/>
  </mergeCells>
  <pageMargins left="0.23622047244094491" right="0.23622047244094491" top="0.55118110236220474" bottom="0.55118110236220474"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zoomScaleNormal="100" workbookViewId="0">
      <selection sqref="A1:J1"/>
    </sheetView>
  </sheetViews>
  <sheetFormatPr defaultRowHeight="15.75" x14ac:dyDescent="0.25"/>
  <cols>
    <col min="1" max="1" width="27.28515625" style="1" customWidth="1"/>
    <col min="2" max="2" width="10" style="1" bestFit="1" customWidth="1"/>
    <col min="3" max="3" width="10" style="1" customWidth="1"/>
    <col min="4" max="4" width="10.5703125" style="1" customWidth="1"/>
    <col min="5" max="5" width="9.140625" style="1"/>
    <col min="6" max="6" width="9.85546875" style="1" customWidth="1"/>
    <col min="7" max="7" width="11.5703125" style="1" customWidth="1"/>
    <col min="8" max="8" width="9.140625" style="1"/>
    <col min="9" max="9" width="9.85546875" style="1" customWidth="1"/>
    <col min="10" max="10" width="11.85546875" style="1" customWidth="1"/>
    <col min="11" max="11" width="11.85546875" style="1" bestFit="1" customWidth="1"/>
    <col min="12" max="13" width="12" style="1" bestFit="1" customWidth="1"/>
    <col min="14" max="16384" width="9.140625" style="1"/>
  </cols>
  <sheetData>
    <row r="1" spans="1:14" x14ac:dyDescent="0.25">
      <c r="A1" s="242" t="s">
        <v>196</v>
      </c>
      <c r="B1" s="242"/>
      <c r="C1" s="242"/>
      <c r="D1" s="242"/>
      <c r="E1" s="242"/>
      <c r="F1" s="242"/>
      <c r="G1" s="242"/>
      <c r="H1" s="242"/>
      <c r="I1" s="242"/>
      <c r="J1" s="242"/>
    </row>
    <row r="2" spans="1:14" ht="17.25" customHeight="1" x14ac:dyDescent="0.25">
      <c r="A2" s="170" t="s">
        <v>197</v>
      </c>
      <c r="B2" s="134"/>
      <c r="C2" s="134"/>
      <c r="D2" s="134"/>
      <c r="E2" s="134"/>
      <c r="F2" s="134"/>
      <c r="G2" s="134"/>
      <c r="H2" s="134"/>
      <c r="I2" s="134"/>
      <c r="J2" s="134"/>
    </row>
    <row r="3" spans="1:14" ht="15.75" customHeight="1" x14ac:dyDescent="0.25">
      <c r="A3" s="224" t="s">
        <v>121</v>
      </c>
      <c r="B3" s="221" t="s">
        <v>260</v>
      </c>
      <c r="C3" s="218"/>
      <c r="D3" s="224"/>
      <c r="E3" s="221" t="s">
        <v>261</v>
      </c>
      <c r="F3" s="218"/>
      <c r="G3" s="218"/>
      <c r="H3" s="218"/>
      <c r="I3" s="218"/>
      <c r="J3" s="218"/>
    </row>
    <row r="4" spans="1:14" ht="17.25" customHeight="1" x14ac:dyDescent="0.25">
      <c r="A4" s="215"/>
      <c r="B4" s="222"/>
      <c r="C4" s="223"/>
      <c r="D4" s="225"/>
      <c r="E4" s="222"/>
      <c r="F4" s="223"/>
      <c r="G4" s="223"/>
      <c r="H4" s="223"/>
      <c r="I4" s="223"/>
      <c r="J4" s="223"/>
    </row>
    <row r="5" spans="1:14" ht="15.75" customHeight="1" x14ac:dyDescent="0.25">
      <c r="A5" s="215"/>
      <c r="B5" s="241" t="s">
        <v>122</v>
      </c>
      <c r="C5" s="221" t="s">
        <v>264</v>
      </c>
      <c r="D5" s="224"/>
      <c r="E5" s="221" t="s">
        <v>262</v>
      </c>
      <c r="F5" s="218"/>
      <c r="G5" s="224"/>
      <c r="H5" s="221" t="s">
        <v>263</v>
      </c>
      <c r="I5" s="218"/>
      <c r="J5" s="218"/>
    </row>
    <row r="6" spans="1:14" x14ac:dyDescent="0.25">
      <c r="A6" s="215"/>
      <c r="B6" s="241"/>
      <c r="C6" s="222"/>
      <c r="D6" s="225"/>
      <c r="E6" s="222"/>
      <c r="F6" s="223"/>
      <c r="G6" s="225"/>
      <c r="H6" s="222"/>
      <c r="I6" s="223"/>
      <c r="J6" s="223"/>
    </row>
    <row r="7" spans="1:14" ht="17.25" customHeight="1" x14ac:dyDescent="0.25">
      <c r="A7" s="215"/>
      <c r="B7" s="241"/>
      <c r="C7" s="241" t="s">
        <v>123</v>
      </c>
      <c r="D7" s="241" t="s">
        <v>124</v>
      </c>
      <c r="E7" s="241" t="s">
        <v>122</v>
      </c>
      <c r="F7" s="221" t="s">
        <v>264</v>
      </c>
      <c r="G7" s="218"/>
      <c r="H7" s="241" t="s">
        <v>122</v>
      </c>
      <c r="I7" s="221" t="s">
        <v>264</v>
      </c>
      <c r="J7" s="218"/>
    </row>
    <row r="8" spans="1:14" ht="12.75" customHeight="1" x14ac:dyDescent="0.25">
      <c r="A8" s="215"/>
      <c r="B8" s="241"/>
      <c r="C8" s="241"/>
      <c r="D8" s="241"/>
      <c r="E8" s="241"/>
      <c r="F8" s="222"/>
      <c r="G8" s="223"/>
      <c r="H8" s="241"/>
      <c r="I8" s="222"/>
      <c r="J8" s="223"/>
    </row>
    <row r="9" spans="1:14" ht="18.75" customHeight="1" x14ac:dyDescent="0.25">
      <c r="A9" s="215"/>
      <c r="B9" s="241"/>
      <c r="C9" s="241"/>
      <c r="D9" s="241"/>
      <c r="E9" s="241"/>
      <c r="F9" s="219" t="s">
        <v>123</v>
      </c>
      <c r="G9" s="221" t="s">
        <v>265</v>
      </c>
      <c r="H9" s="241"/>
      <c r="I9" s="219" t="s">
        <v>123</v>
      </c>
      <c r="J9" s="221" t="s">
        <v>265</v>
      </c>
    </row>
    <row r="10" spans="1:14" x14ac:dyDescent="0.25">
      <c r="A10" s="225"/>
      <c r="B10" s="241"/>
      <c r="C10" s="241"/>
      <c r="D10" s="241"/>
      <c r="E10" s="241"/>
      <c r="F10" s="220"/>
      <c r="G10" s="222"/>
      <c r="H10" s="241"/>
      <c r="I10" s="220"/>
      <c r="J10" s="222"/>
    </row>
    <row r="11" spans="1:14" ht="15.75" customHeight="1" x14ac:dyDescent="0.25">
      <c r="A11" s="112"/>
      <c r="B11" s="218" t="s">
        <v>174</v>
      </c>
      <c r="C11" s="218"/>
      <c r="D11" s="218"/>
      <c r="E11" s="218"/>
      <c r="F11" s="218"/>
      <c r="G11" s="218"/>
      <c r="H11" s="218"/>
      <c r="I11" s="218"/>
      <c r="J11" s="218"/>
      <c r="K11" s="15"/>
    </row>
    <row r="12" spans="1:14" x14ac:dyDescent="0.25">
      <c r="A12" s="70" t="s">
        <v>23</v>
      </c>
      <c r="B12" s="164">
        <v>43399</v>
      </c>
      <c r="C12" s="164">
        <v>23548</v>
      </c>
      <c r="D12" s="164">
        <v>1362</v>
      </c>
      <c r="E12" s="164">
        <v>36458</v>
      </c>
      <c r="F12" s="164">
        <v>20190</v>
      </c>
      <c r="G12" s="164">
        <v>1138</v>
      </c>
      <c r="H12" s="164">
        <v>6941</v>
      </c>
      <c r="I12" s="164">
        <v>3358</v>
      </c>
      <c r="J12" s="165">
        <v>224</v>
      </c>
      <c r="K12" s="161"/>
    </row>
    <row r="13" spans="1:14" x14ac:dyDescent="0.25">
      <c r="A13" s="73" t="s">
        <v>1</v>
      </c>
      <c r="B13" s="164"/>
      <c r="C13" s="164"/>
      <c r="D13" s="164"/>
      <c r="E13" s="164"/>
      <c r="F13" s="164"/>
      <c r="G13" s="164"/>
      <c r="H13" s="164"/>
      <c r="I13" s="164"/>
      <c r="J13" s="165"/>
      <c r="K13" s="161"/>
      <c r="L13" s="3"/>
    </row>
    <row r="14" spans="1:14" x14ac:dyDescent="0.25">
      <c r="A14" s="75" t="s">
        <v>103</v>
      </c>
      <c r="B14" s="166">
        <v>6763</v>
      </c>
      <c r="C14" s="166">
        <v>3794</v>
      </c>
      <c r="D14" s="166">
        <v>241</v>
      </c>
      <c r="E14" s="166">
        <v>6732</v>
      </c>
      <c r="F14" s="166">
        <v>3781</v>
      </c>
      <c r="G14" s="166">
        <v>237</v>
      </c>
      <c r="H14" s="166">
        <v>31</v>
      </c>
      <c r="I14" s="166">
        <v>13</v>
      </c>
      <c r="J14" s="167">
        <v>4</v>
      </c>
      <c r="K14" s="162"/>
      <c r="L14" s="162"/>
      <c r="M14" s="3"/>
      <c r="N14" s="3"/>
    </row>
    <row r="15" spans="1:14" x14ac:dyDescent="0.25">
      <c r="A15" s="109" t="s">
        <v>24</v>
      </c>
      <c r="B15" s="166"/>
      <c r="C15" s="164"/>
      <c r="D15" s="166"/>
      <c r="E15" s="166"/>
      <c r="F15" s="166"/>
      <c r="G15" s="166"/>
      <c r="H15" s="166"/>
      <c r="I15" s="166"/>
      <c r="J15" s="167"/>
      <c r="K15" s="162"/>
      <c r="L15" s="162"/>
      <c r="M15" s="3"/>
      <c r="N15" s="3"/>
    </row>
    <row r="16" spans="1:14" x14ac:dyDescent="0.25">
      <c r="A16" s="75" t="s">
        <v>104</v>
      </c>
      <c r="B16" s="166">
        <v>7036</v>
      </c>
      <c r="C16" s="166">
        <v>2475</v>
      </c>
      <c r="D16" s="166">
        <v>148</v>
      </c>
      <c r="E16" s="166">
        <v>6638</v>
      </c>
      <c r="F16" s="166">
        <v>2389</v>
      </c>
      <c r="G16" s="166">
        <v>127</v>
      </c>
      <c r="H16" s="166">
        <v>398</v>
      </c>
      <c r="I16" s="166">
        <v>86</v>
      </c>
      <c r="J16" s="167">
        <v>21</v>
      </c>
      <c r="K16" s="162"/>
      <c r="L16" s="162"/>
      <c r="M16" s="3"/>
      <c r="N16" s="3"/>
    </row>
    <row r="17" spans="1:14" x14ac:dyDescent="0.25">
      <c r="A17" s="109" t="s">
        <v>112</v>
      </c>
      <c r="B17" s="166"/>
      <c r="C17" s="164"/>
      <c r="D17" s="166"/>
      <c r="E17" s="166"/>
      <c r="F17" s="166"/>
      <c r="G17" s="166"/>
      <c r="H17" s="166"/>
      <c r="I17" s="166"/>
      <c r="J17" s="167"/>
      <c r="K17" s="162"/>
      <c r="L17" s="162"/>
      <c r="M17" s="3"/>
      <c r="N17" s="3"/>
    </row>
    <row r="18" spans="1:14" x14ac:dyDescent="0.25">
      <c r="A18" s="75" t="s">
        <v>105</v>
      </c>
      <c r="B18" s="166">
        <v>4537</v>
      </c>
      <c r="C18" s="166">
        <v>3090</v>
      </c>
      <c r="D18" s="166">
        <v>24</v>
      </c>
      <c r="E18" s="166">
        <v>4188</v>
      </c>
      <c r="F18" s="166">
        <v>2887</v>
      </c>
      <c r="G18" s="166">
        <v>22</v>
      </c>
      <c r="H18" s="166">
        <v>349</v>
      </c>
      <c r="I18" s="166">
        <v>203</v>
      </c>
      <c r="J18" s="167">
        <v>2</v>
      </c>
      <c r="K18" s="162"/>
      <c r="L18" s="162"/>
      <c r="M18" s="3"/>
      <c r="N18" s="3"/>
    </row>
    <row r="19" spans="1:14" x14ac:dyDescent="0.25">
      <c r="A19" s="109" t="s">
        <v>111</v>
      </c>
      <c r="B19" s="166"/>
      <c r="C19" s="164"/>
      <c r="D19" s="166"/>
      <c r="E19" s="166"/>
      <c r="F19" s="166"/>
      <c r="G19" s="166"/>
      <c r="H19" s="166"/>
      <c r="I19" s="166"/>
      <c r="J19" s="167"/>
      <c r="K19" s="162"/>
      <c r="L19" s="162"/>
      <c r="M19" s="3"/>
      <c r="N19" s="3"/>
    </row>
    <row r="20" spans="1:14" x14ac:dyDescent="0.25">
      <c r="A20" s="75" t="s">
        <v>106</v>
      </c>
      <c r="B20" s="166">
        <v>2160</v>
      </c>
      <c r="C20" s="166">
        <v>1403</v>
      </c>
      <c r="D20" s="166">
        <v>29</v>
      </c>
      <c r="E20" s="166">
        <v>1958</v>
      </c>
      <c r="F20" s="166">
        <v>1321</v>
      </c>
      <c r="G20" s="166">
        <v>27</v>
      </c>
      <c r="H20" s="166">
        <v>202</v>
      </c>
      <c r="I20" s="166">
        <v>82</v>
      </c>
      <c r="J20" s="167">
        <v>2</v>
      </c>
      <c r="K20" s="162"/>
      <c r="L20" s="162"/>
      <c r="M20" s="3"/>
    </row>
    <row r="21" spans="1:14" x14ac:dyDescent="0.25">
      <c r="A21" s="109" t="s">
        <v>96</v>
      </c>
      <c r="B21" s="166"/>
      <c r="C21" s="164"/>
      <c r="D21" s="166"/>
      <c r="E21" s="166"/>
      <c r="F21" s="166"/>
      <c r="G21" s="166"/>
      <c r="H21" s="166"/>
      <c r="I21" s="166"/>
      <c r="J21" s="167"/>
      <c r="K21" s="162"/>
      <c r="L21" s="162"/>
      <c r="M21" s="3"/>
    </row>
    <row r="22" spans="1:14" x14ac:dyDescent="0.25">
      <c r="A22" s="75" t="s">
        <v>107</v>
      </c>
      <c r="B22" s="166">
        <v>12175</v>
      </c>
      <c r="C22" s="166">
        <v>6709</v>
      </c>
      <c r="D22" s="166">
        <v>456</v>
      </c>
      <c r="E22" s="166">
        <v>7198</v>
      </c>
      <c r="F22" s="166">
        <v>4256</v>
      </c>
      <c r="G22" s="166">
        <v>321</v>
      </c>
      <c r="H22" s="166">
        <v>4977</v>
      </c>
      <c r="I22" s="166">
        <v>2453</v>
      </c>
      <c r="J22" s="167">
        <v>135</v>
      </c>
      <c r="K22" s="162"/>
      <c r="L22" s="162"/>
      <c r="M22" s="3"/>
    </row>
    <row r="23" spans="1:14" x14ac:dyDescent="0.25">
      <c r="A23" s="109" t="s">
        <v>97</v>
      </c>
      <c r="B23" s="166"/>
      <c r="C23" s="164"/>
      <c r="D23" s="166"/>
      <c r="E23" s="166"/>
      <c r="F23" s="166"/>
      <c r="G23" s="166"/>
      <c r="H23" s="166"/>
      <c r="I23" s="166"/>
      <c r="J23" s="167"/>
      <c r="K23" s="162"/>
      <c r="L23" s="162"/>
      <c r="M23" s="3"/>
    </row>
    <row r="24" spans="1:14" x14ac:dyDescent="0.25">
      <c r="A24" s="75" t="s">
        <v>108</v>
      </c>
      <c r="B24" s="166">
        <v>10728</v>
      </c>
      <c r="C24" s="166">
        <v>6077</v>
      </c>
      <c r="D24" s="166">
        <v>464</v>
      </c>
      <c r="E24" s="166">
        <v>9744</v>
      </c>
      <c r="F24" s="166">
        <v>5556</v>
      </c>
      <c r="G24" s="166">
        <v>404</v>
      </c>
      <c r="H24" s="166">
        <v>984</v>
      </c>
      <c r="I24" s="166">
        <v>521</v>
      </c>
      <c r="J24" s="167">
        <v>60</v>
      </c>
      <c r="K24" s="162"/>
      <c r="L24" s="162"/>
      <c r="M24" s="3"/>
    </row>
    <row r="25" spans="1:14" x14ac:dyDescent="0.25">
      <c r="A25" s="109" t="s">
        <v>29</v>
      </c>
      <c r="B25" s="65"/>
      <c r="C25" s="71"/>
      <c r="D25" s="65"/>
      <c r="E25" s="65"/>
      <c r="F25" s="65"/>
      <c r="G25" s="65"/>
      <c r="H25" s="65"/>
      <c r="I25" s="108"/>
      <c r="J25" s="108"/>
      <c r="K25" s="161"/>
    </row>
    <row r="26" spans="1:14" x14ac:dyDescent="0.25">
      <c r="A26" s="128"/>
      <c r="B26" s="240" t="s">
        <v>175</v>
      </c>
      <c r="C26" s="240"/>
      <c r="D26" s="240"/>
      <c r="E26" s="240"/>
      <c r="F26" s="240"/>
      <c r="G26" s="240"/>
      <c r="H26" s="240"/>
      <c r="I26" s="240"/>
      <c r="J26" s="240"/>
    </row>
    <row r="27" spans="1:14" x14ac:dyDescent="0.25">
      <c r="A27" s="70" t="s">
        <v>23</v>
      </c>
      <c r="B27" s="88">
        <v>100</v>
      </c>
      <c r="C27" s="88">
        <v>100</v>
      </c>
      <c r="D27" s="88">
        <v>100</v>
      </c>
      <c r="E27" s="88">
        <v>100</v>
      </c>
      <c r="F27" s="88">
        <v>100</v>
      </c>
      <c r="G27" s="88">
        <v>100</v>
      </c>
      <c r="H27" s="88">
        <v>100</v>
      </c>
      <c r="I27" s="72">
        <v>100</v>
      </c>
      <c r="J27" s="72">
        <v>100</v>
      </c>
      <c r="L27" s="3"/>
    </row>
    <row r="28" spans="1:14" x14ac:dyDescent="0.25">
      <c r="A28" s="73" t="s">
        <v>1</v>
      </c>
      <c r="B28" s="71"/>
      <c r="C28" s="71"/>
      <c r="D28" s="71"/>
      <c r="E28" s="71"/>
      <c r="F28" s="71"/>
      <c r="G28" s="71"/>
      <c r="H28" s="71"/>
      <c r="I28" s="74"/>
      <c r="J28" s="74"/>
    </row>
    <row r="29" spans="1:14" x14ac:dyDescent="0.25">
      <c r="A29" s="75" t="s">
        <v>103</v>
      </c>
      <c r="B29" s="76">
        <v>15.583308371160626</v>
      </c>
      <c r="C29" s="76">
        <v>16.111771700356719</v>
      </c>
      <c r="D29" s="76">
        <v>17.694566813509542</v>
      </c>
      <c r="E29" s="76">
        <v>18.465083109331285</v>
      </c>
      <c r="F29" s="76">
        <v>18.727092620108966</v>
      </c>
      <c r="G29" s="76">
        <v>20.826010544815464</v>
      </c>
      <c r="H29" s="76">
        <v>0.4466215242760409</v>
      </c>
      <c r="I29" s="66">
        <v>0.38713519952352593</v>
      </c>
      <c r="J29" s="66">
        <v>1.7857142857142856</v>
      </c>
    </row>
    <row r="30" spans="1:14" x14ac:dyDescent="0.25">
      <c r="A30" s="109" t="s">
        <v>24</v>
      </c>
      <c r="B30" s="76"/>
      <c r="C30" s="76"/>
      <c r="D30" s="76"/>
      <c r="E30" s="76"/>
      <c r="F30" s="76"/>
      <c r="G30" s="76"/>
      <c r="H30" s="76"/>
      <c r="I30" s="66"/>
      <c r="J30" s="66"/>
    </row>
    <row r="31" spans="1:14" x14ac:dyDescent="0.25">
      <c r="A31" s="75" t="s">
        <v>104</v>
      </c>
      <c r="B31" s="76">
        <v>16.212355123389941</v>
      </c>
      <c r="C31" s="76">
        <v>10.510446747069816</v>
      </c>
      <c r="D31" s="76">
        <v>10.866372980910425</v>
      </c>
      <c r="E31" s="76">
        <v>18.207252180591365</v>
      </c>
      <c r="F31" s="76">
        <v>11.832590391282812</v>
      </c>
      <c r="G31" s="76">
        <v>11.159929701230228</v>
      </c>
      <c r="H31" s="76">
        <v>5.7340440858665902</v>
      </c>
      <c r="I31" s="66">
        <v>2.5610482430017867</v>
      </c>
      <c r="J31" s="66">
        <v>9.375</v>
      </c>
    </row>
    <row r="32" spans="1:14" x14ac:dyDescent="0.25">
      <c r="A32" s="109" t="s">
        <v>112</v>
      </c>
      <c r="B32" s="76"/>
      <c r="C32" s="76"/>
      <c r="D32" s="76"/>
      <c r="E32" s="76"/>
      <c r="F32" s="76"/>
      <c r="G32" s="76"/>
      <c r="H32" s="76"/>
      <c r="I32" s="66"/>
      <c r="J32" s="66"/>
    </row>
    <row r="33" spans="1:11" x14ac:dyDescent="0.25">
      <c r="A33" s="75" t="s">
        <v>105</v>
      </c>
      <c r="B33" s="76">
        <v>10.454157929906218</v>
      </c>
      <c r="C33" s="76">
        <v>13.122133514523526</v>
      </c>
      <c r="D33" s="76">
        <v>1.7621145374449341</v>
      </c>
      <c r="E33" s="76">
        <v>11.487190740029623</v>
      </c>
      <c r="F33" s="76">
        <v>14.29915799900941</v>
      </c>
      <c r="G33" s="76">
        <v>1.9332161687170473</v>
      </c>
      <c r="H33" s="76">
        <v>5.0280939345915572</v>
      </c>
      <c r="I33" s="66">
        <v>6.0452650387135201</v>
      </c>
      <c r="J33" s="66">
        <v>0.89285714285714279</v>
      </c>
    </row>
    <row r="34" spans="1:11" x14ac:dyDescent="0.25">
      <c r="A34" s="109" t="s">
        <v>111</v>
      </c>
      <c r="B34" s="76"/>
      <c r="C34" s="76"/>
      <c r="D34" s="76"/>
      <c r="E34" s="76"/>
      <c r="F34" s="76"/>
      <c r="G34" s="76"/>
      <c r="H34" s="76"/>
      <c r="I34" s="66"/>
      <c r="J34" s="66"/>
    </row>
    <row r="35" spans="1:11" x14ac:dyDescent="0.25">
      <c r="A35" s="75" t="s">
        <v>106</v>
      </c>
      <c r="B35" s="76">
        <v>4.977073204451715</v>
      </c>
      <c r="C35" s="76">
        <v>5.9580431459147274</v>
      </c>
      <c r="D35" s="76">
        <v>2.1292217327459619</v>
      </c>
      <c r="E35" s="76">
        <v>5.3705633880081187</v>
      </c>
      <c r="F35" s="76">
        <v>6.5428429915799908</v>
      </c>
      <c r="G35" s="76">
        <v>2.3725834797891037</v>
      </c>
      <c r="H35" s="76">
        <v>2.9102434807664603</v>
      </c>
      <c r="I35" s="66">
        <v>2.4419297200714714</v>
      </c>
      <c r="J35" s="66">
        <v>0.89285714285714279</v>
      </c>
    </row>
    <row r="36" spans="1:11" x14ac:dyDescent="0.25">
      <c r="A36" s="109" t="s">
        <v>96</v>
      </c>
      <c r="B36" s="76"/>
      <c r="C36" s="76"/>
      <c r="D36" s="76"/>
      <c r="E36" s="76"/>
      <c r="F36" s="76"/>
      <c r="G36" s="76"/>
      <c r="H36" s="76"/>
      <c r="I36" s="66"/>
      <c r="J36" s="66"/>
    </row>
    <row r="37" spans="1:11" x14ac:dyDescent="0.25">
      <c r="A37" s="75" t="s">
        <v>107</v>
      </c>
      <c r="B37" s="76">
        <v>28.053641788981317</v>
      </c>
      <c r="C37" s="76">
        <v>28.490742313572277</v>
      </c>
      <c r="D37" s="76">
        <v>33.480176211453745</v>
      </c>
      <c r="E37" s="76">
        <v>19.743266224148336</v>
      </c>
      <c r="F37" s="76">
        <v>21.079742446755819</v>
      </c>
      <c r="G37" s="76">
        <v>28.207381370826013</v>
      </c>
      <c r="H37" s="76">
        <v>71.70436536522115</v>
      </c>
      <c r="I37" s="66">
        <v>73.049434187016089</v>
      </c>
      <c r="J37" s="66">
        <v>60.267857142857139</v>
      </c>
    </row>
    <row r="38" spans="1:11" x14ac:dyDescent="0.25">
      <c r="A38" s="109" t="s">
        <v>97</v>
      </c>
      <c r="B38" s="76"/>
      <c r="C38" s="76"/>
      <c r="D38" s="76"/>
      <c r="E38" s="76"/>
      <c r="F38" s="76"/>
      <c r="G38" s="76"/>
      <c r="H38" s="76"/>
      <c r="I38" s="66"/>
      <c r="J38" s="66"/>
    </row>
    <row r="39" spans="1:11" x14ac:dyDescent="0.25">
      <c r="A39" s="75" t="s">
        <v>108</v>
      </c>
      <c r="B39" s="76">
        <v>24.719463582110187</v>
      </c>
      <c r="C39" s="76">
        <v>25.806862578562935</v>
      </c>
      <c r="D39" s="76">
        <v>34.067547723935391</v>
      </c>
      <c r="E39" s="76">
        <v>26.726644357891271</v>
      </c>
      <c r="F39" s="76">
        <v>27.518573551263003</v>
      </c>
      <c r="G39" s="76">
        <v>35.500878734622141</v>
      </c>
      <c r="H39" s="76">
        <v>14.1766316092782</v>
      </c>
      <c r="I39" s="66">
        <v>15.515187611673614</v>
      </c>
      <c r="J39" s="66">
        <v>26.785714285714285</v>
      </c>
    </row>
    <row r="40" spans="1:11" x14ac:dyDescent="0.25">
      <c r="A40" s="109" t="s">
        <v>29</v>
      </c>
      <c r="B40" s="76"/>
      <c r="C40" s="76"/>
      <c r="D40" s="76"/>
      <c r="E40" s="76"/>
      <c r="F40" s="76"/>
      <c r="G40" s="76"/>
      <c r="H40" s="76"/>
      <c r="I40" s="66"/>
      <c r="J40" s="66"/>
    </row>
    <row r="41" spans="1:11" x14ac:dyDescent="0.25">
      <c r="A41" s="128"/>
      <c r="B41" s="240" t="s">
        <v>243</v>
      </c>
      <c r="C41" s="240"/>
      <c r="D41" s="240"/>
      <c r="E41" s="240"/>
      <c r="F41" s="240"/>
      <c r="G41" s="240"/>
      <c r="H41" s="240"/>
      <c r="I41" s="240"/>
      <c r="J41" s="240"/>
    </row>
    <row r="42" spans="1:11" x14ac:dyDescent="0.25">
      <c r="A42" s="70" t="s">
        <v>23</v>
      </c>
      <c r="B42" s="88">
        <v>100.0945615572674</v>
      </c>
      <c r="C42" s="88">
        <v>100.89117395029992</v>
      </c>
      <c r="D42" s="88">
        <v>116.80960548885078</v>
      </c>
      <c r="E42" s="88">
        <v>103.39468534641671</v>
      </c>
      <c r="F42" s="88">
        <v>104.15806851011142</v>
      </c>
      <c r="G42" s="88">
        <v>114.83350151362259</v>
      </c>
      <c r="H42" s="88">
        <v>85.723107323700134</v>
      </c>
      <c r="I42" s="88">
        <v>84.883720930232556</v>
      </c>
      <c r="J42" s="72">
        <v>128</v>
      </c>
    </row>
    <row r="43" spans="1:11" x14ac:dyDescent="0.25">
      <c r="A43" s="73" t="s">
        <v>1</v>
      </c>
      <c r="B43" s="71"/>
      <c r="C43" s="71"/>
      <c r="D43" s="71"/>
      <c r="E43" s="71"/>
      <c r="F43" s="71"/>
      <c r="G43" s="71"/>
      <c r="H43" s="71"/>
      <c r="I43" s="71"/>
      <c r="J43" s="74"/>
    </row>
    <row r="44" spans="1:11" x14ac:dyDescent="0.25">
      <c r="A44" s="75" t="s">
        <v>103</v>
      </c>
      <c r="B44" s="76">
        <v>103.99815469783178</v>
      </c>
      <c r="C44" s="76">
        <v>106.00726459905002</v>
      </c>
      <c r="D44" s="76">
        <v>106.63716814159292</v>
      </c>
      <c r="E44" s="76">
        <v>104.66417910447761</v>
      </c>
      <c r="F44" s="76">
        <v>106.80790960451978</v>
      </c>
      <c r="G44" s="76">
        <v>107.72727272727273</v>
      </c>
      <c r="H44" s="76">
        <v>43.661971830985912</v>
      </c>
      <c r="I44" s="76">
        <v>33.333333333333329</v>
      </c>
      <c r="J44" s="66">
        <v>66.666666666666657</v>
      </c>
    </row>
    <row r="45" spans="1:11" x14ac:dyDescent="0.25">
      <c r="A45" s="109" t="s">
        <v>24</v>
      </c>
      <c r="B45" s="65"/>
      <c r="C45" s="65"/>
      <c r="D45" s="65"/>
      <c r="E45" s="65"/>
      <c r="F45" s="65"/>
      <c r="G45" s="65"/>
      <c r="H45" s="65"/>
      <c r="I45" s="65"/>
      <c r="J45" s="108"/>
    </row>
    <row r="46" spans="1:11" x14ac:dyDescent="0.25">
      <c r="A46" s="75" t="s">
        <v>104</v>
      </c>
      <c r="B46" s="76">
        <v>97.722222222222229</v>
      </c>
      <c r="C46" s="76">
        <v>98.409542743538765</v>
      </c>
      <c r="D46" s="76">
        <v>125.42372881355932</v>
      </c>
      <c r="E46" s="76">
        <v>98.311611374407576</v>
      </c>
      <c r="F46" s="76">
        <v>98.434281005356411</v>
      </c>
      <c r="G46" s="76">
        <v>132.29166666666669</v>
      </c>
      <c r="H46" s="76">
        <v>88.839285714285708</v>
      </c>
      <c r="I46" s="76">
        <v>97.727272727272734</v>
      </c>
      <c r="J46" s="66">
        <v>95.454545454545453</v>
      </c>
      <c r="K46" s="14"/>
    </row>
    <row r="47" spans="1:11" x14ac:dyDescent="0.25">
      <c r="A47" s="109" t="s">
        <v>112</v>
      </c>
      <c r="B47" s="65"/>
      <c r="C47" s="65"/>
      <c r="D47" s="65"/>
      <c r="E47" s="65"/>
      <c r="F47" s="65"/>
      <c r="G47" s="65"/>
      <c r="H47" s="65"/>
      <c r="I47" s="65"/>
      <c r="J47" s="108"/>
    </row>
    <row r="48" spans="1:11" x14ac:dyDescent="0.25">
      <c r="A48" s="75" t="s">
        <v>105</v>
      </c>
      <c r="B48" s="76">
        <v>101.34018315836497</v>
      </c>
      <c r="C48" s="76">
        <v>102.82861896838602</v>
      </c>
      <c r="D48" s="76">
        <v>100</v>
      </c>
      <c r="E48" s="76">
        <v>105.17327975891513</v>
      </c>
      <c r="F48" s="76">
        <v>106.57069029162052</v>
      </c>
      <c r="G48" s="76">
        <v>100</v>
      </c>
      <c r="H48" s="76">
        <v>70.505050505050505</v>
      </c>
      <c r="I48" s="76">
        <v>68.581081081081081</v>
      </c>
      <c r="J48" s="66">
        <v>100</v>
      </c>
    </row>
    <row r="49" spans="1:10" x14ac:dyDescent="0.25">
      <c r="A49" s="109" t="s">
        <v>111</v>
      </c>
      <c r="B49" s="65"/>
      <c r="C49" s="65"/>
      <c r="D49" s="65"/>
      <c r="E49" s="65"/>
      <c r="F49" s="65"/>
      <c r="G49" s="65"/>
      <c r="H49" s="65"/>
      <c r="I49" s="65"/>
      <c r="J49" s="108"/>
    </row>
    <row r="50" spans="1:10" x14ac:dyDescent="0.25">
      <c r="A50" s="75" t="s">
        <v>106</v>
      </c>
      <c r="B50" s="76">
        <v>100.46511627906978</v>
      </c>
      <c r="C50" s="76">
        <v>97.838214783821471</v>
      </c>
      <c r="D50" s="76">
        <v>263.63636363636363</v>
      </c>
      <c r="E50" s="76">
        <v>98.145363408521305</v>
      </c>
      <c r="F50" s="76">
        <v>96.989720998531567</v>
      </c>
      <c r="G50" s="76">
        <v>245.45454545454501</v>
      </c>
      <c r="H50" s="76">
        <v>130.32258064516128</v>
      </c>
      <c r="I50" s="76">
        <v>113.88888888888889</v>
      </c>
      <c r="J50" s="66" t="s">
        <v>157</v>
      </c>
    </row>
    <row r="51" spans="1:10" x14ac:dyDescent="0.25">
      <c r="A51" s="109" t="s">
        <v>96</v>
      </c>
      <c r="B51" s="65"/>
      <c r="C51" s="65"/>
      <c r="D51" s="65"/>
      <c r="E51" s="65"/>
      <c r="F51" s="65"/>
      <c r="G51" s="65"/>
      <c r="H51" s="65"/>
      <c r="I51" s="65"/>
      <c r="J51" s="108"/>
    </row>
    <row r="52" spans="1:10" x14ac:dyDescent="0.25">
      <c r="A52" s="75" t="s">
        <v>107</v>
      </c>
      <c r="B52" s="76">
        <v>97.213350367294794</v>
      </c>
      <c r="C52" s="76">
        <v>98.113483474700203</v>
      </c>
      <c r="D52" s="76">
        <v>120.63492063492063</v>
      </c>
      <c r="E52" s="76">
        <v>105.24930545401374</v>
      </c>
      <c r="F52" s="76">
        <v>105.1643192488263</v>
      </c>
      <c r="G52" s="76">
        <v>109.93150684931507</v>
      </c>
      <c r="H52" s="76">
        <v>87.546174142480211</v>
      </c>
      <c r="I52" s="76">
        <v>87.88964528842709</v>
      </c>
      <c r="J52" s="66">
        <v>156.97674418604649</v>
      </c>
    </row>
    <row r="53" spans="1:10" x14ac:dyDescent="0.25">
      <c r="A53" s="109" t="s">
        <v>97</v>
      </c>
      <c r="B53" s="65"/>
      <c r="C53" s="65"/>
      <c r="D53" s="65"/>
      <c r="E53" s="65"/>
      <c r="F53" s="65"/>
      <c r="G53" s="65"/>
      <c r="H53" s="65"/>
      <c r="I53" s="65"/>
      <c r="J53" s="108"/>
    </row>
    <row r="54" spans="1:10" x14ac:dyDescent="0.25">
      <c r="A54" s="75" t="s">
        <v>108</v>
      </c>
      <c r="B54" s="76">
        <v>102.13252094440213</v>
      </c>
      <c r="C54" s="76">
        <v>101.80934829954766</v>
      </c>
      <c r="D54" s="76">
        <v>113.44743276283617</v>
      </c>
      <c r="E54" s="76">
        <v>105.21541950113378</v>
      </c>
      <c r="F54" s="76">
        <v>104.84997169277221</v>
      </c>
      <c r="G54" s="76">
        <v>115.42857142857143</v>
      </c>
      <c r="H54" s="76">
        <v>79.163314561544652</v>
      </c>
      <c r="I54" s="76">
        <v>77.761194029850742</v>
      </c>
      <c r="J54" s="66">
        <v>101.69491525423729</v>
      </c>
    </row>
    <row r="55" spans="1:10" x14ac:dyDescent="0.25">
      <c r="A55" s="109" t="s">
        <v>29</v>
      </c>
      <c r="B55" s="65"/>
      <c r="C55" s="65"/>
      <c r="D55" s="65"/>
      <c r="E55" s="65"/>
      <c r="F55" s="65"/>
      <c r="G55" s="65"/>
      <c r="H55" s="65"/>
      <c r="I55" s="65"/>
      <c r="J55" s="108"/>
    </row>
    <row r="56" spans="1:10" x14ac:dyDescent="0.25">
      <c r="A56" s="113"/>
      <c r="B56" s="116"/>
      <c r="C56" s="116"/>
      <c r="D56" s="116"/>
      <c r="E56" s="116"/>
      <c r="F56" s="116"/>
      <c r="G56" s="116"/>
      <c r="H56" s="116"/>
      <c r="I56" s="116"/>
      <c r="J56" s="116"/>
    </row>
    <row r="57" spans="1:10" x14ac:dyDescent="0.25">
      <c r="A57" s="46" t="s">
        <v>172</v>
      </c>
      <c r="B57" s="46"/>
      <c r="C57" s="46"/>
      <c r="D57" s="46"/>
      <c r="E57" s="46"/>
      <c r="F57" s="46"/>
      <c r="G57" s="46"/>
      <c r="H57" s="46"/>
      <c r="I57" s="46"/>
      <c r="J57" s="46"/>
    </row>
    <row r="58" spans="1:10" x14ac:dyDescent="0.25">
      <c r="A58" s="47" t="s">
        <v>173</v>
      </c>
      <c r="B58" s="46"/>
      <c r="C58" s="46"/>
      <c r="D58" s="46"/>
      <c r="E58" s="46"/>
      <c r="F58" s="46"/>
      <c r="G58" s="46"/>
      <c r="H58" s="46"/>
      <c r="I58" s="46"/>
      <c r="J58" s="46"/>
    </row>
  </sheetData>
  <mergeCells count="21">
    <mergeCell ref="A1:J1"/>
    <mergeCell ref="A3:A10"/>
    <mergeCell ref="E7:E10"/>
    <mergeCell ref="H7:H10"/>
    <mergeCell ref="B3:D4"/>
    <mergeCell ref="E3:J4"/>
    <mergeCell ref="F9:F10"/>
    <mergeCell ref="J9:J10"/>
    <mergeCell ref="B41:J41"/>
    <mergeCell ref="B5:B10"/>
    <mergeCell ref="C7:C10"/>
    <mergeCell ref="D7:D10"/>
    <mergeCell ref="C5:D6"/>
    <mergeCell ref="E5:G6"/>
    <mergeCell ref="H5:J6"/>
    <mergeCell ref="I9:I10"/>
    <mergeCell ref="G9:G10"/>
    <mergeCell ref="I7:J8"/>
    <mergeCell ref="F7:G8"/>
    <mergeCell ref="B11:J11"/>
    <mergeCell ref="B26:J26"/>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zoomScaleNormal="100" workbookViewId="0">
      <selection sqref="A1:F1"/>
    </sheetView>
  </sheetViews>
  <sheetFormatPr defaultRowHeight="15.75" x14ac:dyDescent="0.25"/>
  <cols>
    <col min="1" max="1" width="27.42578125" style="1" customWidth="1"/>
    <col min="2" max="3" width="13.7109375" style="1" customWidth="1"/>
    <col min="4" max="5" width="12.42578125" style="1" customWidth="1"/>
    <col min="6" max="6" width="13.7109375" style="1" customWidth="1"/>
    <col min="7" max="16384" width="9.140625" style="1"/>
  </cols>
  <sheetData>
    <row r="1" spans="1:10" x14ac:dyDescent="0.25">
      <c r="A1" s="242" t="s">
        <v>226</v>
      </c>
      <c r="B1" s="242"/>
      <c r="C1" s="242"/>
      <c r="D1" s="242"/>
      <c r="E1" s="242"/>
      <c r="F1" s="242"/>
    </row>
    <row r="2" spans="1:10" x14ac:dyDescent="0.25">
      <c r="A2" s="243" t="s">
        <v>30</v>
      </c>
      <c r="B2" s="243"/>
      <c r="C2" s="243"/>
      <c r="D2" s="243"/>
      <c r="E2" s="243"/>
      <c r="F2" s="243"/>
    </row>
    <row r="3" spans="1:10" x14ac:dyDescent="0.25">
      <c r="A3" s="229" t="s">
        <v>120</v>
      </c>
      <c r="B3" s="250">
        <v>2010</v>
      </c>
      <c r="C3" s="250">
        <v>2011</v>
      </c>
      <c r="D3" s="244">
        <v>2012</v>
      </c>
      <c r="E3" s="244">
        <v>2013</v>
      </c>
      <c r="F3" s="244">
        <v>2014</v>
      </c>
    </row>
    <row r="4" spans="1:10" x14ac:dyDescent="0.25">
      <c r="A4" s="232"/>
      <c r="B4" s="251"/>
      <c r="C4" s="251"/>
      <c r="D4" s="245"/>
      <c r="E4" s="245"/>
      <c r="F4" s="245"/>
    </row>
    <row r="5" spans="1:10" ht="15.75" customHeight="1" x14ac:dyDescent="0.25">
      <c r="A5" s="246" t="s">
        <v>156</v>
      </c>
      <c r="B5" s="246"/>
      <c r="C5" s="246"/>
      <c r="D5" s="246"/>
      <c r="E5" s="246"/>
      <c r="F5" s="246"/>
    </row>
    <row r="6" spans="1:10" ht="15" customHeight="1" x14ac:dyDescent="0.25">
      <c r="A6" s="40" t="s">
        <v>31</v>
      </c>
      <c r="B6" s="29"/>
      <c r="C6" s="29"/>
      <c r="D6" s="97"/>
      <c r="E6" s="126"/>
      <c r="F6" s="140"/>
    </row>
    <row r="7" spans="1:10" ht="15.75" customHeight="1" x14ac:dyDescent="0.25">
      <c r="A7" s="41" t="s">
        <v>32</v>
      </c>
      <c r="B7" s="29"/>
      <c r="C7" s="29"/>
      <c r="D7" s="97"/>
      <c r="E7" s="126"/>
      <c r="F7" s="140"/>
    </row>
    <row r="8" spans="1:10" s="16" customFormat="1" x14ac:dyDescent="0.25">
      <c r="A8" s="141" t="s">
        <v>33</v>
      </c>
      <c r="B8" s="135">
        <v>960</v>
      </c>
      <c r="C8" s="135">
        <v>1325</v>
      </c>
      <c r="D8" s="171">
        <v>1596</v>
      </c>
      <c r="E8" s="172">
        <v>2122</v>
      </c>
      <c r="F8" s="173">
        <v>2847</v>
      </c>
      <c r="G8" s="144"/>
      <c r="I8" s="145"/>
      <c r="J8" s="145"/>
    </row>
    <row r="9" spans="1:10" s="16" customFormat="1" x14ac:dyDescent="0.25">
      <c r="A9" s="146" t="s">
        <v>125</v>
      </c>
      <c r="B9" s="135"/>
      <c r="C9" s="135"/>
      <c r="D9" s="171"/>
      <c r="E9" s="172"/>
      <c r="F9" s="173"/>
    </row>
    <row r="10" spans="1:10" s="16" customFormat="1" x14ac:dyDescent="0.25">
      <c r="A10" s="147" t="s">
        <v>34</v>
      </c>
      <c r="B10" s="135">
        <v>350</v>
      </c>
      <c r="C10" s="135">
        <v>500</v>
      </c>
      <c r="D10" s="171">
        <v>616</v>
      </c>
      <c r="E10" s="172">
        <v>860</v>
      </c>
      <c r="F10" s="173">
        <v>1138</v>
      </c>
    </row>
    <row r="11" spans="1:10" s="16" customFormat="1" x14ac:dyDescent="0.25">
      <c r="A11" s="148" t="s">
        <v>35</v>
      </c>
      <c r="B11" s="135"/>
      <c r="C11" s="135"/>
      <c r="D11" s="171"/>
      <c r="E11" s="172"/>
      <c r="F11" s="173"/>
    </row>
    <row r="12" spans="1:10" s="16" customFormat="1" x14ac:dyDescent="0.25">
      <c r="A12" s="141" t="s">
        <v>36</v>
      </c>
      <c r="B12" s="135">
        <v>4815</v>
      </c>
      <c r="C12" s="135">
        <v>5367</v>
      </c>
      <c r="D12" s="171">
        <v>5576</v>
      </c>
      <c r="E12" s="172">
        <v>6093</v>
      </c>
      <c r="F12" s="173">
        <v>5712</v>
      </c>
      <c r="G12" s="144"/>
      <c r="I12" s="145"/>
    </row>
    <row r="13" spans="1:10" s="16" customFormat="1" x14ac:dyDescent="0.25">
      <c r="A13" s="146" t="s">
        <v>38</v>
      </c>
      <c r="B13" s="135"/>
      <c r="C13" s="135"/>
      <c r="D13" s="171"/>
      <c r="E13" s="172"/>
      <c r="F13" s="173"/>
    </row>
    <row r="14" spans="1:10" s="16" customFormat="1" x14ac:dyDescent="0.25">
      <c r="A14" s="147" t="s">
        <v>34</v>
      </c>
      <c r="B14" s="135">
        <v>2555</v>
      </c>
      <c r="C14" s="135">
        <v>2766</v>
      </c>
      <c r="D14" s="171">
        <v>2948</v>
      </c>
      <c r="E14" s="172">
        <v>3159</v>
      </c>
      <c r="F14" s="173">
        <v>2976</v>
      </c>
      <c r="I14" s="145"/>
    </row>
    <row r="15" spans="1:10" s="16" customFormat="1" x14ac:dyDescent="0.25">
      <c r="A15" s="148" t="s">
        <v>35</v>
      </c>
      <c r="B15" s="91"/>
      <c r="C15" s="91"/>
      <c r="D15" s="142"/>
      <c r="E15" s="116"/>
      <c r="F15" s="143"/>
    </row>
    <row r="16" spans="1:10" x14ac:dyDescent="0.25">
      <c r="A16" s="247" t="s">
        <v>162</v>
      </c>
      <c r="B16" s="247"/>
      <c r="C16" s="247"/>
      <c r="D16" s="247"/>
      <c r="E16" s="248"/>
      <c r="F16" s="248"/>
    </row>
    <row r="17" spans="1:6" ht="15" customHeight="1" x14ac:dyDescent="0.25">
      <c r="A17" s="40" t="s">
        <v>31</v>
      </c>
      <c r="B17" s="29"/>
      <c r="C17" s="29"/>
      <c r="D17" s="97"/>
      <c r="E17" s="126"/>
      <c r="F17" s="149"/>
    </row>
    <row r="18" spans="1:6" ht="15.75" customHeight="1" x14ac:dyDescent="0.25">
      <c r="A18" s="41" t="s">
        <v>32</v>
      </c>
      <c r="B18" s="29"/>
      <c r="C18" s="29"/>
      <c r="D18" s="97"/>
      <c r="E18" s="126"/>
      <c r="F18" s="149"/>
    </row>
    <row r="19" spans="1:6" x14ac:dyDescent="0.25">
      <c r="A19" s="36" t="s">
        <v>33</v>
      </c>
      <c r="B19" s="48">
        <v>100</v>
      </c>
      <c r="C19" s="48">
        <v>100</v>
      </c>
      <c r="D19" s="99">
        <v>100</v>
      </c>
      <c r="E19" s="100">
        <v>100</v>
      </c>
      <c r="F19" s="150">
        <v>100</v>
      </c>
    </row>
    <row r="20" spans="1:6" x14ac:dyDescent="0.25">
      <c r="A20" s="39" t="s">
        <v>125</v>
      </c>
      <c r="B20" s="37"/>
      <c r="C20" s="37"/>
      <c r="D20" s="98"/>
      <c r="E20" s="100"/>
      <c r="F20" s="150"/>
    </row>
    <row r="21" spans="1:6" x14ac:dyDescent="0.25">
      <c r="A21" s="52" t="s">
        <v>34</v>
      </c>
      <c r="B21" s="48">
        <v>36.458333333333336</v>
      </c>
      <c r="C21" s="48">
        <v>37.735849056603776</v>
      </c>
      <c r="D21" s="99">
        <v>38.596491228070178</v>
      </c>
      <c r="E21" s="100">
        <v>40.527803958529688</v>
      </c>
      <c r="F21" s="150">
        <f>F10/F8*100</f>
        <v>39.971900245872845</v>
      </c>
    </row>
    <row r="22" spans="1:6" x14ac:dyDescent="0.25">
      <c r="A22" s="53" t="s">
        <v>35</v>
      </c>
      <c r="B22" s="37"/>
      <c r="C22" s="37"/>
      <c r="D22" s="98"/>
      <c r="E22" s="100"/>
      <c r="F22" s="150"/>
    </row>
    <row r="23" spans="1:6" x14ac:dyDescent="0.25">
      <c r="A23" s="36" t="s">
        <v>36</v>
      </c>
      <c r="B23" s="48">
        <v>100</v>
      </c>
      <c r="C23" s="48">
        <v>100</v>
      </c>
      <c r="D23" s="99">
        <v>100</v>
      </c>
      <c r="E23" s="100">
        <v>100</v>
      </c>
      <c r="F23" s="150">
        <v>100</v>
      </c>
    </row>
    <row r="24" spans="1:6" x14ac:dyDescent="0.25">
      <c r="A24" s="39" t="s">
        <v>38</v>
      </c>
      <c r="B24" s="37"/>
      <c r="C24" s="37"/>
      <c r="D24" s="98"/>
      <c r="E24" s="100"/>
      <c r="F24" s="150"/>
    </row>
    <row r="25" spans="1:6" x14ac:dyDescent="0.25">
      <c r="A25" s="52" t="s">
        <v>34</v>
      </c>
      <c r="B25" s="48">
        <v>53.063343717549323</v>
      </c>
      <c r="C25" s="48">
        <v>51.537171604248186</v>
      </c>
      <c r="D25" s="99">
        <v>52.8694404591105</v>
      </c>
      <c r="E25" s="100">
        <v>51.846381093057602</v>
      </c>
      <c r="F25" s="150">
        <f>F14/F12*100</f>
        <v>52.100840336134461</v>
      </c>
    </row>
    <row r="26" spans="1:6" x14ac:dyDescent="0.25">
      <c r="A26" s="53" t="s">
        <v>35</v>
      </c>
      <c r="B26" s="37"/>
      <c r="C26" s="37"/>
      <c r="D26" s="98"/>
      <c r="E26" s="60"/>
      <c r="F26" s="140"/>
    </row>
    <row r="27" spans="1:6" x14ac:dyDescent="0.25">
      <c r="A27" s="79"/>
      <c r="B27" s="60"/>
      <c r="C27" s="60"/>
      <c r="D27" s="60"/>
      <c r="E27" s="60"/>
    </row>
    <row r="28" spans="1:6" x14ac:dyDescent="0.25">
      <c r="A28" s="242" t="s">
        <v>109</v>
      </c>
      <c r="B28" s="242"/>
      <c r="C28" s="242"/>
      <c r="D28" s="242"/>
      <c r="E28" s="242"/>
      <c r="F28" s="242"/>
    </row>
    <row r="29" spans="1:6" ht="39" customHeight="1" x14ac:dyDescent="0.25">
      <c r="A29" s="249" t="s">
        <v>95</v>
      </c>
      <c r="B29" s="249"/>
      <c r="C29" s="249"/>
      <c r="D29" s="249"/>
      <c r="E29" s="249"/>
      <c r="F29" s="249"/>
    </row>
    <row r="30" spans="1:6" x14ac:dyDescent="0.25">
      <c r="A30" s="28" t="s">
        <v>37</v>
      </c>
      <c r="B30" s="28"/>
      <c r="C30" s="28"/>
      <c r="D30" s="28"/>
      <c r="E30" s="28"/>
    </row>
  </sheetData>
  <mergeCells count="12">
    <mergeCell ref="A28:F28"/>
    <mergeCell ref="A29:F29"/>
    <mergeCell ref="D3:D4"/>
    <mergeCell ref="B3:B4"/>
    <mergeCell ref="E3:E4"/>
    <mergeCell ref="C3:C4"/>
    <mergeCell ref="A1:F1"/>
    <mergeCell ref="A2:F2"/>
    <mergeCell ref="F3:F4"/>
    <mergeCell ref="A5:F5"/>
    <mergeCell ref="A16:F16"/>
    <mergeCell ref="A3:A4"/>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zoomScaleNormal="100" workbookViewId="0"/>
  </sheetViews>
  <sheetFormatPr defaultRowHeight="15.75" x14ac:dyDescent="0.25"/>
  <cols>
    <col min="1" max="1" width="27.28515625" style="1" customWidth="1"/>
    <col min="2" max="2" width="13.7109375" style="16" customWidth="1"/>
    <col min="3" max="4" width="13.7109375" style="1" customWidth="1"/>
    <col min="5" max="5" width="13.7109375" style="16" customWidth="1"/>
    <col min="6" max="7" width="13.7109375" style="1" customWidth="1"/>
    <col min="8" max="16384" width="9.140625" style="1"/>
  </cols>
  <sheetData>
    <row r="1" spans="1:8" x14ac:dyDescent="0.25">
      <c r="A1" s="56" t="s">
        <v>227</v>
      </c>
      <c r="B1" s="56"/>
      <c r="C1" s="56"/>
      <c r="D1" s="56"/>
      <c r="E1" s="56"/>
      <c r="F1" s="56"/>
      <c r="G1" s="56"/>
    </row>
    <row r="2" spans="1:8" ht="16.5" customHeight="1" x14ac:dyDescent="0.25">
      <c r="A2" s="259" t="s">
        <v>198</v>
      </c>
      <c r="B2" s="259"/>
      <c r="C2" s="259"/>
      <c r="D2" s="259"/>
      <c r="E2" s="259"/>
      <c r="F2" s="259"/>
      <c r="G2" s="259"/>
    </row>
    <row r="3" spans="1:8" ht="22.5" customHeight="1" x14ac:dyDescent="0.25">
      <c r="A3" s="226" t="s">
        <v>121</v>
      </c>
      <c r="B3" s="227" t="s">
        <v>266</v>
      </c>
      <c r="C3" s="228"/>
      <c r="D3" s="228"/>
      <c r="E3" s="228"/>
      <c r="F3" s="228"/>
      <c r="G3" s="228"/>
    </row>
    <row r="4" spans="1:8" ht="15.75" customHeight="1" x14ac:dyDescent="0.25">
      <c r="A4" s="226"/>
      <c r="B4" s="230"/>
      <c r="C4" s="231"/>
      <c r="D4" s="231"/>
      <c r="E4" s="231"/>
      <c r="F4" s="231"/>
      <c r="G4" s="231"/>
    </row>
    <row r="5" spans="1:8" ht="21" customHeight="1" x14ac:dyDescent="0.25">
      <c r="A5" s="226"/>
      <c r="B5" s="227" t="s">
        <v>267</v>
      </c>
      <c r="C5" s="228"/>
      <c r="D5" s="229"/>
      <c r="E5" s="227" t="s">
        <v>268</v>
      </c>
      <c r="F5" s="228"/>
      <c r="G5" s="228"/>
    </row>
    <row r="6" spans="1:8" ht="18.75" customHeight="1" x14ac:dyDescent="0.25">
      <c r="A6" s="226"/>
      <c r="B6" s="230"/>
      <c r="C6" s="231"/>
      <c r="D6" s="232"/>
      <c r="E6" s="230"/>
      <c r="F6" s="231"/>
      <c r="G6" s="231"/>
    </row>
    <row r="7" spans="1:8" ht="17.25" customHeight="1" x14ac:dyDescent="0.25">
      <c r="A7" s="226"/>
      <c r="B7" s="238" t="s">
        <v>244</v>
      </c>
      <c r="C7" s="233" t="s">
        <v>269</v>
      </c>
      <c r="D7" s="233" t="s">
        <v>123</v>
      </c>
      <c r="E7" s="238" t="s">
        <v>244</v>
      </c>
      <c r="F7" s="233" t="s">
        <v>269</v>
      </c>
      <c r="G7" s="233" t="s">
        <v>123</v>
      </c>
    </row>
    <row r="8" spans="1:8" x14ac:dyDescent="0.25">
      <c r="A8" s="226"/>
      <c r="B8" s="239"/>
      <c r="C8" s="235"/>
      <c r="D8" s="235"/>
      <c r="E8" s="239"/>
      <c r="F8" s="235"/>
      <c r="G8" s="235"/>
    </row>
    <row r="9" spans="1:8" x14ac:dyDescent="0.25">
      <c r="A9" s="258" t="s">
        <v>156</v>
      </c>
      <c r="B9" s="250"/>
      <c r="C9" s="250"/>
      <c r="D9" s="250"/>
      <c r="E9" s="250"/>
      <c r="F9" s="250"/>
      <c r="G9" s="244"/>
    </row>
    <row r="10" spans="1:8" x14ac:dyDescent="0.25">
      <c r="A10" s="49" t="s">
        <v>0</v>
      </c>
      <c r="B10" s="151">
        <f>B12+B14+B16+B18+B20+B22</f>
        <v>2847</v>
      </c>
      <c r="C10" s="152">
        <f t="shared" ref="C10:G10" si="0">C12+C14+C16+C18+C20+C22</f>
        <v>1709</v>
      </c>
      <c r="D10" s="152">
        <f t="shared" si="0"/>
        <v>1138</v>
      </c>
      <c r="E10" s="151">
        <f t="shared" si="0"/>
        <v>5712</v>
      </c>
      <c r="F10" s="152">
        <f t="shared" si="0"/>
        <v>2736</v>
      </c>
      <c r="G10" s="168">
        <f t="shared" si="0"/>
        <v>2976</v>
      </c>
      <c r="H10" s="2"/>
    </row>
    <row r="11" spans="1:8" x14ac:dyDescent="0.25">
      <c r="A11" s="33" t="s">
        <v>1</v>
      </c>
      <c r="B11" s="107"/>
      <c r="C11" s="34"/>
      <c r="D11" s="34"/>
      <c r="E11" s="107"/>
      <c r="F11" s="34"/>
      <c r="G11" s="35"/>
      <c r="H11" s="2"/>
    </row>
    <row r="12" spans="1:8" x14ac:dyDescent="0.25">
      <c r="A12" s="40" t="s">
        <v>103</v>
      </c>
      <c r="B12" s="135">
        <v>372</v>
      </c>
      <c r="C12" s="57">
        <f>B12-D12</f>
        <v>223</v>
      </c>
      <c r="D12" s="57">
        <v>149</v>
      </c>
      <c r="E12" s="135">
        <v>900</v>
      </c>
      <c r="F12" s="57">
        <f>E12-G12</f>
        <v>444</v>
      </c>
      <c r="G12" s="169">
        <v>456</v>
      </c>
      <c r="H12" s="2"/>
    </row>
    <row r="13" spans="1:8" x14ac:dyDescent="0.25">
      <c r="A13" s="41" t="s">
        <v>24</v>
      </c>
      <c r="B13" s="91"/>
      <c r="C13" s="57"/>
      <c r="D13" s="37"/>
      <c r="E13" s="91"/>
      <c r="F13" s="57"/>
      <c r="G13" s="38"/>
      <c r="H13" s="2"/>
    </row>
    <row r="14" spans="1:8" x14ac:dyDescent="0.25">
      <c r="A14" s="40" t="s">
        <v>104</v>
      </c>
      <c r="B14" s="135">
        <v>530</v>
      </c>
      <c r="C14" s="57">
        <f t="shared" ref="C14:C22" si="1">B14-D14</f>
        <v>428</v>
      </c>
      <c r="D14" s="57">
        <v>102</v>
      </c>
      <c r="E14" s="135">
        <v>892</v>
      </c>
      <c r="F14" s="57">
        <f t="shared" ref="F14:F22" si="2">E14-G14</f>
        <v>599</v>
      </c>
      <c r="G14" s="169">
        <v>293</v>
      </c>
      <c r="H14" s="2"/>
    </row>
    <row r="15" spans="1:8" x14ac:dyDescent="0.25">
      <c r="A15" s="41" t="s">
        <v>112</v>
      </c>
      <c r="B15" s="91"/>
      <c r="C15" s="57"/>
      <c r="D15" s="37"/>
      <c r="E15" s="91"/>
      <c r="F15" s="57"/>
      <c r="G15" s="38"/>
      <c r="H15" s="2"/>
    </row>
    <row r="16" spans="1:8" x14ac:dyDescent="0.25">
      <c r="A16" s="40" t="s">
        <v>105</v>
      </c>
      <c r="B16" s="135">
        <v>403</v>
      </c>
      <c r="C16" s="57">
        <f t="shared" si="1"/>
        <v>221</v>
      </c>
      <c r="D16" s="57">
        <v>182</v>
      </c>
      <c r="E16" s="135">
        <v>1256</v>
      </c>
      <c r="F16" s="57">
        <f t="shared" si="2"/>
        <v>462</v>
      </c>
      <c r="G16" s="169">
        <v>794</v>
      </c>
      <c r="H16" s="2"/>
    </row>
    <row r="17" spans="1:8" x14ac:dyDescent="0.25">
      <c r="A17" s="41" t="s">
        <v>111</v>
      </c>
      <c r="B17" s="91"/>
      <c r="C17" s="57"/>
      <c r="D17" s="37"/>
      <c r="E17" s="91"/>
      <c r="F17" s="57"/>
      <c r="G17" s="38"/>
      <c r="H17" s="2"/>
    </row>
    <row r="18" spans="1:8" x14ac:dyDescent="0.25">
      <c r="A18" s="40" t="s">
        <v>106</v>
      </c>
      <c r="B18" s="135">
        <v>252</v>
      </c>
      <c r="C18" s="57">
        <f t="shared" si="1"/>
        <v>132</v>
      </c>
      <c r="D18" s="57">
        <v>120</v>
      </c>
      <c r="E18" s="135">
        <v>310</v>
      </c>
      <c r="F18" s="57">
        <f t="shared" si="2"/>
        <v>105</v>
      </c>
      <c r="G18" s="169">
        <v>205</v>
      </c>
      <c r="H18" s="2"/>
    </row>
    <row r="19" spans="1:8" x14ac:dyDescent="0.25">
      <c r="A19" s="41" t="s">
        <v>96</v>
      </c>
      <c r="B19" s="91"/>
      <c r="C19" s="57"/>
      <c r="D19" s="37"/>
      <c r="E19" s="91"/>
      <c r="F19" s="57"/>
      <c r="G19" s="38"/>
      <c r="H19" s="2"/>
    </row>
    <row r="20" spans="1:8" x14ac:dyDescent="0.25">
      <c r="A20" s="40" t="s">
        <v>107</v>
      </c>
      <c r="B20" s="135">
        <v>594</v>
      </c>
      <c r="C20" s="57">
        <f t="shared" si="1"/>
        <v>312</v>
      </c>
      <c r="D20" s="57">
        <v>282</v>
      </c>
      <c r="E20" s="135">
        <v>1199</v>
      </c>
      <c r="F20" s="57">
        <f t="shared" si="2"/>
        <v>560</v>
      </c>
      <c r="G20" s="169">
        <v>639</v>
      </c>
      <c r="H20" s="2"/>
    </row>
    <row r="21" spans="1:8" x14ac:dyDescent="0.25">
      <c r="A21" s="41" t="s">
        <v>97</v>
      </c>
      <c r="B21" s="91"/>
      <c r="C21" s="57"/>
      <c r="D21" s="37"/>
      <c r="E21" s="91"/>
      <c r="F21" s="57"/>
      <c r="G21" s="38"/>
      <c r="H21" s="2"/>
    </row>
    <row r="22" spans="1:8" x14ac:dyDescent="0.25">
      <c r="A22" s="40" t="s">
        <v>108</v>
      </c>
      <c r="B22" s="135">
        <v>696</v>
      </c>
      <c r="C22" s="57">
        <f t="shared" si="1"/>
        <v>393</v>
      </c>
      <c r="D22" s="57">
        <v>303</v>
      </c>
      <c r="E22" s="135">
        <v>1155</v>
      </c>
      <c r="F22" s="57">
        <f t="shared" si="2"/>
        <v>566</v>
      </c>
      <c r="G22" s="169">
        <v>589</v>
      </c>
      <c r="H22" s="2"/>
    </row>
    <row r="23" spans="1:8" x14ac:dyDescent="0.25">
      <c r="A23" s="41" t="s">
        <v>29</v>
      </c>
      <c r="B23" s="135"/>
      <c r="C23" s="57"/>
      <c r="D23" s="57"/>
      <c r="E23" s="135"/>
      <c r="F23" s="57"/>
      <c r="G23" s="169"/>
      <c r="H23" s="2"/>
    </row>
    <row r="24" spans="1:8" x14ac:dyDescent="0.25">
      <c r="A24" s="253" t="s">
        <v>161</v>
      </c>
      <c r="B24" s="254"/>
      <c r="C24" s="254"/>
      <c r="D24" s="254"/>
      <c r="E24" s="254"/>
      <c r="F24" s="254"/>
      <c r="G24" s="255"/>
      <c r="H24" s="2"/>
    </row>
    <row r="25" spans="1:8" x14ac:dyDescent="0.25">
      <c r="A25" s="58" t="s">
        <v>0</v>
      </c>
      <c r="B25" s="119">
        <v>100</v>
      </c>
      <c r="C25" s="50">
        <v>60.028099754127155</v>
      </c>
      <c r="D25" s="50">
        <v>39.971900245872845</v>
      </c>
      <c r="E25" s="119">
        <v>100</v>
      </c>
      <c r="F25" s="50">
        <v>47.899159663865547</v>
      </c>
      <c r="G25" s="59">
        <v>52.100840336134461</v>
      </c>
      <c r="H25" s="2"/>
    </row>
    <row r="26" spans="1:8" x14ac:dyDescent="0.25">
      <c r="A26" s="33" t="s">
        <v>1</v>
      </c>
      <c r="B26" s="119"/>
      <c r="C26" s="48"/>
      <c r="D26" s="48"/>
      <c r="E26" s="119"/>
      <c r="F26" s="48"/>
      <c r="G26" s="54"/>
      <c r="H26" s="2"/>
    </row>
    <row r="27" spans="1:8" x14ac:dyDescent="0.25">
      <c r="A27" s="40" t="s">
        <v>103</v>
      </c>
      <c r="B27" s="120">
        <v>100</v>
      </c>
      <c r="C27" s="48">
        <v>59.946236559139784</v>
      </c>
      <c r="D27" s="48">
        <v>40.053763440860216</v>
      </c>
      <c r="E27" s="120">
        <v>100</v>
      </c>
      <c r="F27" s="48">
        <v>49.333333333333336</v>
      </c>
      <c r="G27" s="54">
        <v>50.666666666666671</v>
      </c>
      <c r="H27" s="2"/>
    </row>
    <row r="28" spans="1:8" x14ac:dyDescent="0.25">
      <c r="A28" s="41" t="s">
        <v>24</v>
      </c>
      <c r="B28" s="120"/>
      <c r="C28" s="48"/>
      <c r="D28" s="48"/>
      <c r="E28" s="120"/>
      <c r="F28" s="48"/>
      <c r="G28" s="54"/>
      <c r="H28" s="2"/>
    </row>
    <row r="29" spans="1:8" x14ac:dyDescent="0.25">
      <c r="A29" s="40" t="s">
        <v>104</v>
      </c>
      <c r="B29" s="120">
        <v>100</v>
      </c>
      <c r="C29" s="48">
        <v>80.754716981132077</v>
      </c>
      <c r="D29" s="48">
        <v>19.245283018867926</v>
      </c>
      <c r="E29" s="120">
        <v>100</v>
      </c>
      <c r="F29" s="48">
        <v>67.152466367713004</v>
      </c>
      <c r="G29" s="54">
        <v>32.847533632286996</v>
      </c>
      <c r="H29" s="2"/>
    </row>
    <row r="30" spans="1:8" x14ac:dyDescent="0.25">
      <c r="A30" s="41" t="s">
        <v>25</v>
      </c>
      <c r="B30" s="120"/>
      <c r="C30" s="48"/>
      <c r="D30" s="48"/>
      <c r="E30" s="120"/>
      <c r="F30" s="48"/>
      <c r="G30" s="54"/>
      <c r="H30" s="2"/>
    </row>
    <row r="31" spans="1:8" x14ac:dyDescent="0.25">
      <c r="A31" s="40" t="s">
        <v>105</v>
      </c>
      <c r="B31" s="120">
        <v>100</v>
      </c>
      <c r="C31" s="48">
        <v>54.838709677419352</v>
      </c>
      <c r="D31" s="48">
        <v>45.161290322580641</v>
      </c>
      <c r="E31" s="120">
        <v>100</v>
      </c>
      <c r="F31" s="48">
        <v>36.783439490445858</v>
      </c>
      <c r="G31" s="54">
        <v>63.216560509554142</v>
      </c>
      <c r="H31" s="2"/>
    </row>
    <row r="32" spans="1:8" x14ac:dyDescent="0.25">
      <c r="A32" s="41" t="s">
        <v>26</v>
      </c>
      <c r="B32" s="120"/>
      <c r="C32" s="48"/>
      <c r="D32" s="48"/>
      <c r="E32" s="120"/>
      <c r="F32" s="48"/>
      <c r="G32" s="54"/>
      <c r="H32" s="2"/>
    </row>
    <row r="33" spans="1:8" x14ac:dyDescent="0.25">
      <c r="A33" s="40" t="s">
        <v>106</v>
      </c>
      <c r="B33" s="120">
        <v>100</v>
      </c>
      <c r="C33" s="48">
        <v>52.380952380952387</v>
      </c>
      <c r="D33" s="48">
        <v>47.619047619047613</v>
      </c>
      <c r="E33" s="120">
        <v>100</v>
      </c>
      <c r="F33" s="48">
        <v>33.87096774193548</v>
      </c>
      <c r="G33" s="54">
        <v>66.129032258064512</v>
      </c>
      <c r="H33" s="2"/>
    </row>
    <row r="34" spans="1:8" x14ac:dyDescent="0.25">
      <c r="A34" s="41" t="s">
        <v>27</v>
      </c>
      <c r="B34" s="120"/>
      <c r="C34" s="48"/>
      <c r="D34" s="48"/>
      <c r="E34" s="120"/>
      <c r="F34" s="48"/>
      <c r="G34" s="54"/>
      <c r="H34" s="2"/>
    </row>
    <row r="35" spans="1:8" x14ac:dyDescent="0.25">
      <c r="A35" s="40" t="s">
        <v>107</v>
      </c>
      <c r="B35" s="120">
        <v>100</v>
      </c>
      <c r="C35" s="48">
        <v>52.525252525252533</v>
      </c>
      <c r="D35" s="48">
        <v>47.474747474747474</v>
      </c>
      <c r="E35" s="120">
        <v>100</v>
      </c>
      <c r="F35" s="48">
        <v>46.705587989991656</v>
      </c>
      <c r="G35" s="54">
        <v>53.294412010008344</v>
      </c>
      <c r="H35" s="2"/>
    </row>
    <row r="36" spans="1:8" x14ac:dyDescent="0.25">
      <c r="A36" s="41" t="s">
        <v>28</v>
      </c>
      <c r="B36" s="120"/>
      <c r="C36" s="48"/>
      <c r="D36" s="48"/>
      <c r="E36" s="120"/>
      <c r="F36" s="48"/>
      <c r="G36" s="54"/>
      <c r="H36" s="2"/>
    </row>
    <row r="37" spans="1:8" x14ac:dyDescent="0.25">
      <c r="A37" s="40" t="s">
        <v>108</v>
      </c>
      <c r="B37" s="120">
        <v>100</v>
      </c>
      <c r="C37" s="48">
        <v>56.465517241379317</v>
      </c>
      <c r="D37" s="48">
        <v>43.53448275862069</v>
      </c>
      <c r="E37" s="120">
        <v>100</v>
      </c>
      <c r="F37" s="48">
        <v>49.004329004329009</v>
      </c>
      <c r="G37" s="54">
        <v>50.995670995670991</v>
      </c>
      <c r="H37" s="2"/>
    </row>
    <row r="38" spans="1:8" x14ac:dyDescent="0.25">
      <c r="A38" s="41" t="s">
        <v>29</v>
      </c>
      <c r="B38" s="91"/>
      <c r="C38" s="50"/>
      <c r="D38" s="50"/>
      <c r="E38" s="91"/>
      <c r="F38" s="50"/>
      <c r="G38" s="38"/>
      <c r="H38" s="2"/>
    </row>
    <row r="39" spans="1:8" x14ac:dyDescent="0.25">
      <c r="A39" s="253" t="s">
        <v>175</v>
      </c>
      <c r="B39" s="254"/>
      <c r="C39" s="254"/>
      <c r="D39" s="254"/>
      <c r="E39" s="254"/>
      <c r="F39" s="254"/>
      <c r="G39" s="255"/>
      <c r="H39" s="2"/>
    </row>
    <row r="40" spans="1:8" x14ac:dyDescent="0.25">
      <c r="A40" s="49" t="s">
        <v>39</v>
      </c>
      <c r="B40" s="119">
        <v>100</v>
      </c>
      <c r="C40" s="50">
        <v>100</v>
      </c>
      <c r="D40" s="50">
        <v>100</v>
      </c>
      <c r="E40" s="119">
        <v>100</v>
      </c>
      <c r="F40" s="50">
        <v>100</v>
      </c>
      <c r="G40" s="59">
        <v>100</v>
      </c>
      <c r="H40" s="2"/>
    </row>
    <row r="41" spans="1:8" x14ac:dyDescent="0.25">
      <c r="A41" s="33" t="s">
        <v>40</v>
      </c>
      <c r="B41" s="107"/>
      <c r="C41" s="34"/>
      <c r="D41" s="34"/>
      <c r="E41" s="107"/>
      <c r="F41" s="34"/>
      <c r="G41" s="35"/>
      <c r="H41" s="2"/>
    </row>
    <row r="42" spans="1:8" x14ac:dyDescent="0.25">
      <c r="A42" s="40" t="s">
        <v>103</v>
      </c>
      <c r="B42" s="120">
        <v>13.066385669125394</v>
      </c>
      <c r="C42" s="48">
        <v>13.04856641310708</v>
      </c>
      <c r="D42" s="48">
        <v>13.093145869947275</v>
      </c>
      <c r="E42" s="120">
        <v>15.756302521008402</v>
      </c>
      <c r="F42" s="48">
        <v>16.228070175438596</v>
      </c>
      <c r="G42" s="54">
        <v>15.32258064516129</v>
      </c>
      <c r="H42" s="2"/>
    </row>
    <row r="43" spans="1:8" x14ac:dyDescent="0.25">
      <c r="A43" s="41" t="s">
        <v>24</v>
      </c>
      <c r="B43" s="120"/>
      <c r="C43" s="48"/>
      <c r="D43" s="48"/>
      <c r="E43" s="120"/>
      <c r="F43" s="48"/>
      <c r="G43" s="54"/>
      <c r="H43" s="2"/>
    </row>
    <row r="44" spans="1:8" x14ac:dyDescent="0.25">
      <c r="A44" s="40" t="s">
        <v>104</v>
      </c>
      <c r="B44" s="120">
        <v>18.616087109237796</v>
      </c>
      <c r="C44" s="48">
        <v>25.043885313048563</v>
      </c>
      <c r="D44" s="48">
        <v>8.9630931458699479</v>
      </c>
      <c r="E44" s="120">
        <v>15.616246498599439</v>
      </c>
      <c r="F44" s="48">
        <v>21.89327485380117</v>
      </c>
      <c r="G44" s="54">
        <v>9.845430107526882</v>
      </c>
      <c r="H44" s="2"/>
    </row>
    <row r="45" spans="1:8" x14ac:dyDescent="0.25">
      <c r="A45" s="41" t="s">
        <v>25</v>
      </c>
      <c r="B45" s="120"/>
      <c r="C45" s="48"/>
      <c r="D45" s="48"/>
      <c r="E45" s="120"/>
      <c r="F45" s="48"/>
      <c r="G45" s="54"/>
      <c r="H45" s="2"/>
    </row>
    <row r="46" spans="1:8" x14ac:dyDescent="0.25">
      <c r="A46" s="40" t="s">
        <v>105</v>
      </c>
      <c r="B46" s="120">
        <v>14.15525114155251</v>
      </c>
      <c r="C46" s="48">
        <v>12.931538911644235</v>
      </c>
      <c r="D46" s="48">
        <v>15.992970123022848</v>
      </c>
      <c r="E46" s="120">
        <v>21.988795518207283</v>
      </c>
      <c r="F46" s="48">
        <v>16.885964912280702</v>
      </c>
      <c r="G46" s="54">
        <v>26.68010752688172</v>
      </c>
      <c r="H46" s="2"/>
    </row>
    <row r="47" spans="1:8" x14ac:dyDescent="0.25">
      <c r="A47" s="41" t="s">
        <v>26</v>
      </c>
      <c r="B47" s="120"/>
      <c r="C47" s="48"/>
      <c r="D47" s="48"/>
      <c r="E47" s="120"/>
      <c r="F47" s="48"/>
      <c r="G47" s="54"/>
      <c r="H47" s="2"/>
    </row>
    <row r="48" spans="1:8" x14ac:dyDescent="0.25">
      <c r="A48" s="40" t="s">
        <v>106</v>
      </c>
      <c r="B48" s="120">
        <v>8.8514225500526873</v>
      </c>
      <c r="C48" s="48">
        <v>7.7238150965476882</v>
      </c>
      <c r="D48" s="48">
        <v>10.54481546572935</v>
      </c>
      <c r="E48" s="120">
        <v>5.4271708683473392</v>
      </c>
      <c r="F48" s="48">
        <v>3.8377192982456143</v>
      </c>
      <c r="G48" s="54">
        <v>6.8884408602150531</v>
      </c>
      <c r="H48" s="2"/>
    </row>
    <row r="49" spans="1:8" x14ac:dyDescent="0.25">
      <c r="A49" s="41" t="s">
        <v>27</v>
      </c>
      <c r="B49" s="120"/>
      <c r="C49" s="48"/>
      <c r="D49" s="48"/>
      <c r="E49" s="120"/>
      <c r="F49" s="48"/>
      <c r="G49" s="54"/>
      <c r="H49" s="2"/>
    </row>
    <row r="50" spans="1:8" x14ac:dyDescent="0.25">
      <c r="A50" s="40" t="s">
        <v>107</v>
      </c>
      <c r="B50" s="120">
        <v>20.864067439409904</v>
      </c>
      <c r="C50" s="48">
        <v>18.256290228203628</v>
      </c>
      <c r="D50" s="48">
        <v>24.780316344463969</v>
      </c>
      <c r="E50" s="120">
        <v>20.990896358543417</v>
      </c>
      <c r="F50" s="48">
        <v>20.467836257309941</v>
      </c>
      <c r="G50" s="54">
        <v>21.471774193548388</v>
      </c>
      <c r="H50" s="2"/>
    </row>
    <row r="51" spans="1:8" x14ac:dyDescent="0.25">
      <c r="A51" s="41" t="s">
        <v>28</v>
      </c>
      <c r="B51" s="120"/>
      <c r="C51" s="48"/>
      <c r="D51" s="48"/>
      <c r="E51" s="120"/>
      <c r="F51" s="48"/>
      <c r="G51" s="54"/>
      <c r="H51" s="2"/>
    </row>
    <row r="52" spans="1:8" x14ac:dyDescent="0.25">
      <c r="A52" s="40" t="s">
        <v>108</v>
      </c>
      <c r="B52" s="120">
        <v>24.446786090621707</v>
      </c>
      <c r="C52" s="48">
        <v>22.995904037448799</v>
      </c>
      <c r="D52" s="48">
        <v>26.625659050966611</v>
      </c>
      <c r="E52" s="120">
        <v>20.22058823529412</v>
      </c>
      <c r="F52" s="48">
        <v>20.687134502923975</v>
      </c>
      <c r="G52" s="54">
        <v>19.791666666666664</v>
      </c>
      <c r="H52" s="2"/>
    </row>
    <row r="53" spans="1:8" x14ac:dyDescent="0.25">
      <c r="A53" s="41" t="s">
        <v>29</v>
      </c>
      <c r="B53" s="120"/>
      <c r="C53" s="48"/>
      <c r="D53" s="48"/>
      <c r="E53" s="120"/>
      <c r="F53" s="48"/>
      <c r="G53" s="54"/>
      <c r="H53" s="2"/>
    </row>
    <row r="54" spans="1:8" x14ac:dyDescent="0.25">
      <c r="A54" s="128"/>
      <c r="B54" s="80"/>
      <c r="C54" s="80"/>
      <c r="D54" s="80"/>
      <c r="E54" s="80"/>
      <c r="F54" s="80"/>
      <c r="G54" s="80"/>
    </row>
    <row r="55" spans="1:8" x14ac:dyDescent="0.25">
      <c r="A55" s="256" t="s">
        <v>172</v>
      </c>
      <c r="B55" s="256"/>
      <c r="C55" s="256"/>
      <c r="D55" s="256"/>
      <c r="E55" s="256"/>
      <c r="F55" s="256"/>
      <c r="G55" s="256"/>
    </row>
    <row r="56" spans="1:8" x14ac:dyDescent="0.25">
      <c r="A56" s="213" t="s">
        <v>109</v>
      </c>
      <c r="B56" s="213"/>
      <c r="C56" s="213"/>
      <c r="D56" s="213"/>
      <c r="E56" s="213"/>
      <c r="F56" s="213"/>
      <c r="G56" s="213"/>
    </row>
    <row r="57" spans="1:8" ht="38.25" customHeight="1" x14ac:dyDescent="0.25">
      <c r="A57" s="257" t="s">
        <v>177</v>
      </c>
      <c r="B57" s="257"/>
      <c r="C57" s="257"/>
      <c r="D57" s="257"/>
      <c r="E57" s="257"/>
      <c r="F57" s="257"/>
      <c r="G57" s="257"/>
    </row>
    <row r="58" spans="1:8" x14ac:dyDescent="0.25">
      <c r="A58" s="252" t="s">
        <v>110</v>
      </c>
      <c r="B58" s="252"/>
      <c r="C58" s="252"/>
      <c r="D58" s="252"/>
      <c r="E58" s="252"/>
      <c r="F58" s="252"/>
      <c r="G58" s="252"/>
    </row>
    <row r="60" spans="1:8" x14ac:dyDescent="0.25">
      <c r="A60" s="46"/>
    </row>
    <row r="61" spans="1:8" x14ac:dyDescent="0.25">
      <c r="A61" s="47"/>
    </row>
  </sheetData>
  <mergeCells count="18">
    <mergeCell ref="C7:C8"/>
    <mergeCell ref="A2:G2"/>
    <mergeCell ref="D7:D8"/>
    <mergeCell ref="F7:F8"/>
    <mergeCell ref="G7:G8"/>
    <mergeCell ref="A58:G58"/>
    <mergeCell ref="A3:A8"/>
    <mergeCell ref="A39:G39"/>
    <mergeCell ref="A24:G24"/>
    <mergeCell ref="A55:G55"/>
    <mergeCell ref="A57:G57"/>
    <mergeCell ref="A9:G9"/>
    <mergeCell ref="A56:G56"/>
    <mergeCell ref="B7:B8"/>
    <mergeCell ref="E7:E8"/>
    <mergeCell ref="B3:G4"/>
    <mergeCell ref="B5:D6"/>
    <mergeCell ref="E5:G6"/>
  </mergeCell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zoomScaleNormal="100" workbookViewId="0">
      <selection sqref="A1:F1"/>
    </sheetView>
  </sheetViews>
  <sheetFormatPr defaultRowHeight="15.75" x14ac:dyDescent="0.25"/>
  <cols>
    <col min="1" max="1" width="27.28515625" style="1" customWidth="1"/>
    <col min="2" max="3" width="13.7109375" style="1" customWidth="1"/>
    <col min="4" max="5" width="13.85546875" style="1" customWidth="1"/>
    <col min="6" max="6" width="15.42578125" style="1" customWidth="1"/>
    <col min="7" max="16384" width="9.140625" style="1"/>
  </cols>
  <sheetData>
    <row r="1" spans="1:8" x14ac:dyDescent="0.25">
      <c r="A1" s="242" t="s">
        <v>228</v>
      </c>
      <c r="B1" s="242"/>
      <c r="C1" s="242"/>
      <c r="D1" s="242"/>
      <c r="E1" s="242"/>
      <c r="F1" s="242"/>
    </row>
    <row r="2" spans="1:8" x14ac:dyDescent="0.25">
      <c r="A2" s="243" t="s">
        <v>41</v>
      </c>
      <c r="B2" s="243"/>
      <c r="C2" s="243"/>
      <c r="D2" s="243"/>
      <c r="E2" s="243"/>
      <c r="F2" s="243"/>
    </row>
    <row r="3" spans="1:8" x14ac:dyDescent="0.25">
      <c r="A3" s="229" t="s">
        <v>120</v>
      </c>
      <c r="B3" s="250">
        <v>2010</v>
      </c>
      <c r="C3" s="250">
        <v>2011</v>
      </c>
      <c r="D3" s="244">
        <v>2012</v>
      </c>
      <c r="E3" s="250">
        <v>2013</v>
      </c>
      <c r="F3" s="244">
        <v>2014</v>
      </c>
    </row>
    <row r="4" spans="1:8" x14ac:dyDescent="0.25">
      <c r="A4" s="232"/>
      <c r="B4" s="251"/>
      <c r="C4" s="251"/>
      <c r="D4" s="245"/>
      <c r="E4" s="262"/>
      <c r="F4" s="245"/>
    </row>
    <row r="5" spans="1:8" ht="19.5" customHeight="1" x14ac:dyDescent="0.25">
      <c r="A5" s="61" t="s">
        <v>42</v>
      </c>
      <c r="B5" s="62">
        <v>459</v>
      </c>
      <c r="C5" s="62">
        <v>601</v>
      </c>
      <c r="D5" s="103">
        <v>737</v>
      </c>
      <c r="E5" s="153">
        <v>641</v>
      </c>
      <c r="F5" s="154">
        <v>980</v>
      </c>
    </row>
    <row r="6" spans="1:8" x14ac:dyDescent="0.25">
      <c r="A6" s="41" t="s">
        <v>43</v>
      </c>
      <c r="B6" s="37"/>
      <c r="C6" s="37"/>
      <c r="D6" s="98"/>
      <c r="E6" s="155"/>
      <c r="F6" s="81"/>
    </row>
    <row r="7" spans="1:8" x14ac:dyDescent="0.25">
      <c r="A7" s="36" t="s">
        <v>34</v>
      </c>
      <c r="B7" s="37">
        <v>116</v>
      </c>
      <c r="C7" s="37">
        <v>172</v>
      </c>
      <c r="D7" s="98">
        <v>202</v>
      </c>
      <c r="E7" s="155">
        <v>190</v>
      </c>
      <c r="F7" s="81">
        <v>334</v>
      </c>
    </row>
    <row r="8" spans="1:8" x14ac:dyDescent="0.25">
      <c r="A8" s="39" t="s">
        <v>44</v>
      </c>
      <c r="B8" s="37"/>
      <c r="C8" s="37"/>
      <c r="D8" s="98"/>
      <c r="E8" s="155"/>
      <c r="F8" s="81"/>
    </row>
    <row r="9" spans="1:8" x14ac:dyDescent="0.25">
      <c r="A9" s="52" t="s">
        <v>45</v>
      </c>
      <c r="B9" s="37">
        <v>25.3</v>
      </c>
      <c r="C9" s="48">
        <f>100*C7/C5</f>
        <v>28.618968386023294</v>
      </c>
      <c r="D9" s="99">
        <v>27.408412483039349</v>
      </c>
      <c r="E9" s="156">
        <v>29.641185647425896</v>
      </c>
      <c r="F9" s="100">
        <f>F7/F5*100</f>
        <v>34.08163265306122</v>
      </c>
      <c r="H9" s="3"/>
    </row>
    <row r="10" spans="1:8" x14ac:dyDescent="0.25">
      <c r="A10" s="53" t="s">
        <v>158</v>
      </c>
      <c r="B10" s="37"/>
      <c r="C10" s="37"/>
      <c r="D10" s="98"/>
      <c r="E10" s="21"/>
    </row>
    <row r="11" spans="1:8" x14ac:dyDescent="0.25">
      <c r="A11" s="79"/>
      <c r="B11" s="60"/>
      <c r="C11" s="60"/>
      <c r="D11" s="60"/>
      <c r="E11" s="60"/>
      <c r="F11" s="3"/>
    </row>
    <row r="12" spans="1:8" ht="15.75" customHeight="1" x14ac:dyDescent="0.25">
      <c r="A12" s="260" t="s">
        <v>98</v>
      </c>
      <c r="B12" s="260"/>
      <c r="C12" s="260"/>
      <c r="D12" s="260"/>
      <c r="E12" s="260"/>
      <c r="F12" s="260"/>
    </row>
    <row r="13" spans="1:8" ht="15.75" customHeight="1" x14ac:dyDescent="0.25">
      <c r="A13" s="261" t="s">
        <v>46</v>
      </c>
      <c r="B13" s="261"/>
      <c r="C13" s="261"/>
      <c r="D13" s="261"/>
      <c r="E13" s="261"/>
      <c r="F13" s="261"/>
    </row>
  </sheetData>
  <mergeCells count="10">
    <mergeCell ref="A1:F1"/>
    <mergeCell ref="A2:F2"/>
    <mergeCell ref="F3:F4"/>
    <mergeCell ref="A12:F12"/>
    <mergeCell ref="A13:F13"/>
    <mergeCell ref="D3:D4"/>
    <mergeCell ref="E3:E4"/>
    <mergeCell ref="B3:B4"/>
    <mergeCell ref="C3:C4"/>
    <mergeCell ref="A3:A4"/>
  </mergeCell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13</vt:i4>
      </vt:variant>
      <vt:variant>
        <vt:lpstr>Zakresy nazwane</vt:lpstr>
      </vt:variant>
      <vt:variant>
        <vt:i4>8</vt:i4>
      </vt:variant>
    </vt:vector>
  </HeadingPairs>
  <TitlesOfParts>
    <vt:vector size="21" baseType="lpstr">
      <vt:lpstr>stosowane symbole</vt:lpstr>
      <vt:lpstr>3</vt:lpstr>
      <vt:lpstr>1 (60)</vt:lpstr>
      <vt:lpstr>2 (61)</vt:lpstr>
      <vt:lpstr>3 (62)</vt:lpstr>
      <vt:lpstr>4 (63)</vt:lpstr>
      <vt:lpstr>5 (64)</vt:lpstr>
      <vt:lpstr>6 (65)</vt:lpstr>
      <vt:lpstr>7 (66)</vt:lpstr>
      <vt:lpstr>8 (67)</vt:lpstr>
      <vt:lpstr>9 (68)</vt:lpstr>
      <vt:lpstr>10 (69)</vt:lpstr>
      <vt:lpstr>11 (70)</vt:lpstr>
      <vt:lpstr>'10 (69)'!Tytuły_wydruku</vt:lpstr>
      <vt:lpstr>'11 (70)'!Tytuły_wydruku</vt:lpstr>
      <vt:lpstr>'3 (62)'!Tytuły_wydruku</vt:lpstr>
      <vt:lpstr>'4 (63)'!Tytuły_wydruku</vt:lpstr>
      <vt:lpstr>'5 (64)'!Tytuły_wydruku</vt:lpstr>
      <vt:lpstr>'6 (65)'!Tytuły_wydruku</vt:lpstr>
      <vt:lpstr>'8 (67)'!Tytuły_wydruku</vt:lpstr>
      <vt:lpstr>'9 (68)'!Tytuły_wydruku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Juszczak Krzysztof</cp:lastModifiedBy>
  <cp:lastPrinted>2015-12-08T06:46:52Z</cp:lastPrinted>
  <dcterms:created xsi:type="dcterms:W3CDTF">2012-07-31T10:44:21Z</dcterms:created>
  <dcterms:modified xsi:type="dcterms:W3CDTF">2015-12-18T09:54:06Z</dcterms:modified>
</cp:coreProperties>
</file>