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24226"/>
  <mc:AlternateContent xmlns:mc="http://schemas.openxmlformats.org/markup-compatibility/2006">
    <mc:Choice Requires="x15">
      <x15ac:absPath xmlns:x15ac="http://schemas.microsoft.com/office/spreadsheetml/2010/11/ac" url="\\cmfgus01a\D19b\W7\2022_PUBLIKACJA OCHRONA ŚRODOWISKA\materiały do DK\EXCELE\"/>
    </mc:Choice>
  </mc:AlternateContent>
  <xr:revisionPtr revIDLastSave="0" documentId="13_ncr:1_{E22A8B39-4E71-454B-B37C-E43FC4B7C3EC}" xr6:coauthVersionLast="36" xr6:coauthVersionMax="36" xr10:uidLastSave="{00000000-0000-0000-0000-000000000000}"/>
  <bookViews>
    <workbookView xWindow="0" yWindow="0" windowWidth="23040" windowHeight="8790" tabRatio="896" xr2:uid="{00000000-000D-0000-FFFF-FFFF00000000}"/>
  </bookViews>
  <sheets>
    <sheet name="Dział 4._Chapter 4." sheetId="68" r:id="rId1"/>
    <sheet name="Spis tablic_Contents" sheetId="67" r:id="rId2"/>
    <sheet name="Tabl.1(117)" sheetId="54" r:id="rId3"/>
    <sheet name="Tabl.2(118)" sheetId="76" r:id="rId4"/>
    <sheet name="Tabl.3(119)" sheetId="65" r:id="rId5"/>
    <sheet name="Tabl.4(120)" sheetId="1" r:id="rId6"/>
    <sheet name="Tabl.5(121)" sheetId="66" r:id="rId7"/>
    <sheet name="Tabl.6(122)" sheetId="3" r:id="rId8"/>
    <sheet name="Tabl.7(123)" sheetId="69" r:id="rId9"/>
    <sheet name="Tabl.8(124)" sheetId="78" r:id="rId10"/>
    <sheet name="Tabl.9(125)" sheetId="5" r:id="rId11"/>
    <sheet name="Tabl.10(126)" sheetId="8" r:id="rId12"/>
    <sheet name="Tabl.11(127)" sheetId="6" r:id="rId13"/>
    <sheet name="Tabl.12(128)" sheetId="7" r:id="rId14"/>
    <sheet name="Tabl.13(129)" sheetId="61" r:id="rId15"/>
    <sheet name="Tabl.14(130)" sheetId="62" r:id="rId16"/>
    <sheet name="Tabl.15(131)" sheetId="11" r:id="rId17"/>
    <sheet name="Tabl.16(132)" sheetId="12" r:id="rId18"/>
    <sheet name="Tabl.17(133)" sheetId="16" r:id="rId19"/>
    <sheet name="Tabl.18(134)" sheetId="25" r:id="rId20"/>
    <sheet name="Tabl.19(135)" sheetId="15" r:id="rId21"/>
    <sheet name="Tabl.20(136)" sheetId="14" r:id="rId22"/>
    <sheet name="Tabl.21(137)" sheetId="27" r:id="rId23"/>
    <sheet name="Tabl.22(138)" sheetId="28" r:id="rId24"/>
    <sheet name="Tabl.23(139)" sheetId="21" r:id="rId25"/>
    <sheet name="Tabl.24(140)" sheetId="18" r:id="rId26"/>
    <sheet name="Tabl.25(141)" sheetId="22" r:id="rId27"/>
    <sheet name="Tabl.26(142)" sheetId="24" r:id="rId28"/>
    <sheet name="Tabl.27(143)" sheetId="23" r:id="rId29"/>
    <sheet name="Tabl.28(144)" sheetId="20" r:id="rId30"/>
    <sheet name="Tabl.29(145)" sheetId="70" r:id="rId31"/>
    <sheet name="Tabl.30(146)" sheetId="71" r:id="rId32"/>
    <sheet name="Tabl.31(147)" sheetId="30" r:id="rId33"/>
    <sheet name="Tabl.32(148)" sheetId="31" r:id="rId34"/>
    <sheet name="Tabl.33(149)" sheetId="32" r:id="rId35"/>
    <sheet name="Tabl.34(150)" sheetId="33" r:id="rId36"/>
    <sheet name="Tabl.35(151)" sheetId="29" r:id="rId37"/>
    <sheet name="Tabl. 36(152)" sheetId="80" r:id="rId38"/>
    <sheet name="Tabl.37(153)" sheetId="34" r:id="rId39"/>
    <sheet name="Tabl.38(154)" sheetId="37" r:id="rId40"/>
    <sheet name="Tabl.39(155)" sheetId="40" r:id="rId41"/>
    <sheet name="Tabl.40(156)" sheetId="41" r:id="rId42"/>
    <sheet name="Tabl.41(157)" sheetId="43" r:id="rId43"/>
    <sheet name="Tabl.42(158)" sheetId="44" r:id="rId44"/>
    <sheet name="Tabl.43(159)" sheetId="48" r:id="rId45"/>
    <sheet name="Tabl.44(160)" sheetId="45" r:id="rId46"/>
    <sheet name="Tabl.45(161)" sheetId="79" r:id="rId47"/>
    <sheet name="Tab. 46(162)" sheetId="77" r:id="rId48"/>
    <sheet name="Tabl.47(163)" sheetId="60" r:id="rId49"/>
  </sheets>
  <externalReferences>
    <externalReference r:id="rId50"/>
  </externalReferences>
  <definedNames>
    <definedName name="_xlnm._FilterDatabase" localSheetId="13" hidden="1">'Tabl.12(128)'!$A$4:$I$54</definedName>
    <definedName name="_xlnm._FilterDatabase" localSheetId="21" hidden="1">'Tabl.20(136)'!$A$5:$M$23</definedName>
    <definedName name="_xlnm._FilterDatabase" localSheetId="30" hidden="1">'Tabl.29(145)'!$B$1:$H$165</definedName>
    <definedName name="_xlnm._FilterDatabase" localSheetId="31" hidden="1">'Tabl.30(146)'!$C$4:$S$166</definedName>
    <definedName name="_xlnm._FilterDatabase" localSheetId="35" hidden="1">'Tabl.34(150)'!$A$4:$F$98</definedName>
    <definedName name="_xlnm._FilterDatabase" localSheetId="7" hidden="1">'Tabl.6(122)'!$A$4:$G$82</definedName>
    <definedName name="_xlnm.Print_Area" localSheetId="0">'Dział 4._Chapter 4.'!$A$1:$L$76</definedName>
    <definedName name="_xlnm.Print_Area" localSheetId="1">'Spis tablic_Contents'!$A$1:$L$119</definedName>
    <definedName name="_xlnm.Print_Area" localSheetId="47">'Tab. 46(162)'!$A$1:$F$30</definedName>
    <definedName name="_xlnm.Print_Area" localSheetId="37">'Tabl. 36(152)'!$A$1:$E$59</definedName>
    <definedName name="_xlnm.Print_Area" localSheetId="2">'Tabl.1(117)'!$A$1:$I$16</definedName>
    <definedName name="_xlnm.Print_Area" localSheetId="11">'Tabl.10(126)'!$A$1:$I$30</definedName>
    <definedName name="_xlnm.Print_Area" localSheetId="12">'Tabl.11(127)'!$A$1:$H$18</definedName>
    <definedName name="_xlnm.Print_Area" localSheetId="13">'Tabl.12(128)'!$A$1:$I$73</definedName>
    <definedName name="_xlnm.Print_Area" localSheetId="14">'Tabl.13(129)'!$A$1:$H$24</definedName>
    <definedName name="_xlnm.Print_Area" localSheetId="15">'Tabl.14(130)'!$A$1:$I$26</definedName>
    <definedName name="_xlnm.Print_Area" localSheetId="16">'Tabl.15(131)'!$A$1:$H$20</definedName>
    <definedName name="_xlnm.Print_Area" localSheetId="17">'Tabl.16(132)'!$A$1:$J$29</definedName>
    <definedName name="_xlnm.Print_Area" localSheetId="18">'Tabl.17(133)'!$A$1:$L$59</definedName>
    <definedName name="_xlnm.Print_Area" localSheetId="19">'Tabl.18(134)'!$A$1:$G$37</definedName>
    <definedName name="_xlnm.Print_Area" localSheetId="20">'Tabl.19(135)'!$A$1:$F$13</definedName>
    <definedName name="_xlnm.Print_Area" localSheetId="3">'Tabl.2(118)'!$A$1:$I$19</definedName>
    <definedName name="_xlnm.Print_Area" localSheetId="21">'Tabl.20(136)'!$A$1:$M$26</definedName>
    <definedName name="_xlnm.Print_Area" localSheetId="22">'Tabl.21(137)'!$A$1:$K$26</definedName>
    <definedName name="_xlnm.Print_Area" localSheetId="23">'Tabl.22(138)'!$A$1:$N$49</definedName>
    <definedName name="_xlnm.Print_Area" localSheetId="24">'Tabl.23(139)'!$A$1:$K$24</definedName>
    <definedName name="_xlnm.Print_Area" localSheetId="25">'Tabl.24(140)'!$A$1:$J$25</definedName>
    <definedName name="_xlnm.Print_Area" localSheetId="26">'Tabl.25(141)'!$A$1:$L$25</definedName>
    <definedName name="_xlnm.Print_Area" localSheetId="27">'Tabl.26(142)'!$A$1:$J$28</definedName>
    <definedName name="_xlnm.Print_Area" localSheetId="28">'Tabl.27(143)'!$A$1:$L$23</definedName>
    <definedName name="_xlnm.Print_Area" localSheetId="29">'Tabl.28(144)'!$A$1:$D$77</definedName>
    <definedName name="_xlnm.Print_Area" localSheetId="30">'Tabl.29(145)'!$A$1:$J$165</definedName>
    <definedName name="_xlnm.Print_Area" localSheetId="4">'Tabl.3(119)'!$A$1:$J$16</definedName>
    <definedName name="_xlnm.Print_Area" localSheetId="31">'Tabl.30(146)'!$A$1:$K$169</definedName>
    <definedName name="_xlnm.Print_Area" localSheetId="32">'Tabl.31(147)'!$A$1:$M$90</definedName>
    <definedName name="_xlnm.Print_Area" localSheetId="33">'Tabl.32(148)'!$A$1:$N$50</definedName>
    <definedName name="_xlnm.Print_Area" localSheetId="34">'Tabl.33(149)'!$A$1:$M$62</definedName>
    <definedName name="_xlnm.Print_Area" localSheetId="35">'Tabl.34(150)'!$A$1:$F$109</definedName>
    <definedName name="_xlnm.Print_Area" localSheetId="36">'Tabl.35(151)'!$A$1:$F$25</definedName>
    <definedName name="_xlnm.Print_Area" localSheetId="38">'Tabl.37(153)'!$A$1:$I$28</definedName>
    <definedName name="_xlnm.Print_Area" localSheetId="39">'Tabl.38(154)'!$A$1:$I$27</definedName>
    <definedName name="_xlnm.Print_Area" localSheetId="40">'Tabl.39(155)'!$A$1:$E$27</definedName>
    <definedName name="_xlnm.Print_Area" localSheetId="5">'Tabl.4(120)'!$A$1:$H$19</definedName>
    <definedName name="_xlnm.Print_Area" localSheetId="41">'Tabl.40(156)'!$A$1:$I$28</definedName>
    <definedName name="_xlnm.Print_Area" localSheetId="42">'Tabl.41(157)'!$A$1:$I$28</definedName>
    <definedName name="_xlnm.Print_Area" localSheetId="43">'Tabl.42(158)'!$A$1:$I$28</definedName>
    <definedName name="_xlnm.Print_Area" localSheetId="44">'Tabl.43(159)'!$A$1:$G$35</definedName>
    <definedName name="_xlnm.Print_Area" localSheetId="45">'Tabl.44(160)'!$A$1:$G$47</definedName>
    <definedName name="_xlnm.Print_Area" localSheetId="46">'Tabl.45(161)'!$A$1:$M$41</definedName>
    <definedName name="_xlnm.Print_Area" localSheetId="48">'Tabl.47(163)'!$A$1:$H$20</definedName>
    <definedName name="_xlnm.Print_Area" localSheetId="6">'Tabl.5(121)'!$A$1:$H$33</definedName>
    <definedName name="_xlnm.Print_Area" localSheetId="7">'Tabl.6(122)'!$A$1:$G$87</definedName>
    <definedName name="_xlnm.Print_Area" localSheetId="8">'Tabl.7(123)'!$A$1:$K$23</definedName>
    <definedName name="_xlnm.Print_Area" localSheetId="9">'Tabl.8(124)'!$A$1:$G$28</definedName>
    <definedName name="_xlnm.Print_Area" localSheetId="10">'Tabl.9(125)'!$A$1:$E$39</definedName>
    <definedName name="OLE_LINK1" localSheetId="48">'Tabl.47(163)'!#REF!</definedName>
    <definedName name="OLE_LINK3" localSheetId="48">'Tabl.47(163)'!#REF!</definedName>
    <definedName name="OLE_LINK5" localSheetId="48">'Tabl.47(163)'!#REF!</definedName>
    <definedName name="_xlnm.Print_Titles" localSheetId="18">'Tabl.17(133)'!$A:$C,'Tabl.17(133)'!$1:$5</definedName>
    <definedName name="_xlnm.Print_Titles" localSheetId="20">'Tabl.19(135)'!$A:$A,'Tabl.19(135)'!$1:$10</definedName>
    <definedName name="_xlnm.Print_Titles" localSheetId="21">'Tabl.20(136)'!$A:$A,'Tabl.20(136)'!$2:$5</definedName>
    <definedName name="_xlnm.Print_Titles" localSheetId="24">'Tabl.23(139)'!$A:$C</definedName>
    <definedName name="_xlnm.Print_Titles" localSheetId="25">'Tabl.24(140)'!$A:$C,'Tabl.24(140)'!$1:$5</definedName>
    <definedName name="_xlnm.Print_Titles" localSheetId="26">'Tabl.25(141)'!$A:$C,'Tabl.25(141)'!$1:$7</definedName>
    <definedName name="_xlnm.Print_Titles" localSheetId="27">'Tabl.26(142)'!$A:$A,'Tabl.26(142)'!$1:$8</definedName>
    <definedName name="_xlnm.Print_Titles" localSheetId="28">'Tabl.27(143)'!$A:$C,'Tabl.27(143)'!$2:$9</definedName>
    <definedName name="_xlnm.Print_Titles" localSheetId="29">'Tabl.28(144)'!$A:$C,'Tabl.28(144)'!$1:$5</definedName>
    <definedName name="_xlnm.Print_Titles" localSheetId="30">'Tabl.29(145)'!$A:$C,'Tabl.29(145)'!$2:$7</definedName>
    <definedName name="_xlnm.Print_Titles" localSheetId="31">'Tabl.30(146)'!$A:$C,'Tabl.30(146)'!$2:$9</definedName>
    <definedName name="Z_17A61E15_CB34_4E45_B54C_4890B27A542F_.wvu.PrintArea" localSheetId="2" hidden="1">'Tabl.1(117)'!$A$1:$G$50</definedName>
    <definedName name="Z_17A61E15_CB34_4E45_B54C_4890B27A542F_.wvu.PrintArea" localSheetId="3" hidden="1">'Tabl.2(118)'!$A$1:$H$20</definedName>
    <definedName name="Z_17A61E15_CB34_4E45_B54C_4890B27A542F_.wvu.PrintArea" localSheetId="4" hidden="1">'Tabl.3(119)'!$A$1:$J$16</definedName>
    <definedName name="Z_17A61E15_CB34_4E45_B54C_4890B27A542F_.wvu.PrintArea" localSheetId="5" hidden="1">'Tabl.4(120)'!$A$1:$G$20</definedName>
    <definedName name="Z_17A61E15_CB34_4E45_B54C_4890B27A542F_.wvu.PrintArea" localSheetId="6" hidden="1">'Tabl.5(121)'!$A$1:$G$27</definedName>
    <definedName name="Z_17A61E15_CB34_4E45_B54C_4890B27A542F_.wvu.PrintTitles" localSheetId="18" hidden="1">'Tabl.17(133)'!$A:$C,'Tabl.17(133)'!$1:$5</definedName>
    <definedName name="Z_17A61E15_CB34_4E45_B54C_4890B27A542F_.wvu.PrintTitles" localSheetId="20" hidden="1">'Tabl.19(135)'!$A:$A,'Tabl.19(135)'!$1:$10</definedName>
    <definedName name="Z_17A61E15_CB34_4E45_B54C_4890B27A542F_.wvu.PrintTitles" localSheetId="21" hidden="1">'Tabl.20(136)'!$A:$A,'Tabl.20(136)'!$2:$5</definedName>
    <definedName name="Z_17A61E15_CB34_4E45_B54C_4890B27A542F_.wvu.PrintTitles" localSheetId="24" hidden="1">'Tabl.23(139)'!$A:$C</definedName>
    <definedName name="Z_17A61E15_CB34_4E45_B54C_4890B27A542F_.wvu.PrintTitles" localSheetId="25" hidden="1">'Tabl.24(140)'!$A:$C,'Tabl.24(140)'!$1:$5</definedName>
    <definedName name="Z_17A61E15_CB34_4E45_B54C_4890B27A542F_.wvu.PrintTitles" localSheetId="26" hidden="1">'Tabl.25(141)'!$A:$C,'Tabl.25(141)'!$1:$7</definedName>
    <definedName name="Z_17A61E15_CB34_4E45_B54C_4890B27A542F_.wvu.PrintTitles" localSheetId="27" hidden="1">'Tabl.26(142)'!$A:$A,'Tabl.26(142)'!$1:$8</definedName>
    <definedName name="Z_17A61E15_CB34_4E45_B54C_4890B27A542F_.wvu.PrintTitles" localSheetId="28" hidden="1">'Tabl.27(143)'!$A:$C,'Tabl.27(143)'!$2:$9</definedName>
    <definedName name="Z_17A61E15_CB34_4E45_B54C_4890B27A542F_.wvu.PrintTitles" localSheetId="29" hidden="1">'Tabl.28(144)'!$A:$C,'Tabl.28(144)'!$1:$5</definedName>
    <definedName name="Z_17A61E15_CB34_4E45_B54C_4890B27A542F_.wvu.PrintTitles" localSheetId="30" hidden="1">'Tabl.29(145)'!$A:$C,'Tabl.29(145)'!$2:$7</definedName>
    <definedName name="Z_17A61E15_CB34_4E45_B54C_4890B27A542F_.wvu.PrintTitles" localSheetId="31" hidden="1">'Tabl.30(146)'!$A:$C,'Tabl.30(146)'!$2:$9</definedName>
  </definedNames>
  <calcPr calcId="191029"/>
  <customWorkbookViews>
    <customWorkbookView name="Małek Marcin - Widok osobisty" guid="{17A61E15-CB34-4E45-B54C-4890B27A542F}" mergeInterval="0" personalView="1" maximized="1" xWindow="1" yWindow="1" windowWidth="1020" windowHeight="549" tabRatio="698" activeSheetId="66" showComments="commIndAndComment"/>
  </customWorkbookViews>
</workbook>
</file>

<file path=xl/calcChain.xml><?xml version="1.0" encoding="utf-8"?>
<calcChain xmlns="http://schemas.openxmlformats.org/spreadsheetml/2006/main">
  <c r="J13" i="65" l="1"/>
  <c r="I13" i="65"/>
  <c r="J12" i="65"/>
  <c r="I12" i="65"/>
  <c r="G6" i="61" l="1"/>
  <c r="F6" i="61"/>
  <c r="B31" i="16" l="1"/>
  <c r="D56" i="16" l="1"/>
  <c r="E56" i="16"/>
  <c r="F56" i="16"/>
  <c r="G56" i="16"/>
  <c r="H56" i="16"/>
  <c r="I56" i="16"/>
  <c r="J56" i="16"/>
  <c r="K56" i="16"/>
  <c r="L56" i="16"/>
  <c r="C56" i="16"/>
  <c r="D48" i="16"/>
  <c r="E48" i="16"/>
  <c r="F48" i="16"/>
  <c r="G48" i="16"/>
  <c r="H48" i="16"/>
  <c r="I48" i="16"/>
  <c r="J48" i="16"/>
  <c r="K48" i="16"/>
  <c r="L48" i="16"/>
  <c r="C48" i="16"/>
  <c r="D39" i="16"/>
  <c r="E39" i="16"/>
  <c r="F39" i="16"/>
  <c r="G39" i="16"/>
  <c r="H39" i="16"/>
  <c r="I39" i="16"/>
  <c r="J39" i="16"/>
  <c r="K39" i="16"/>
  <c r="L39" i="16"/>
  <c r="C39" i="16"/>
  <c r="D14" i="16"/>
  <c r="B10" i="16"/>
  <c r="E14" i="16" s="1"/>
  <c r="B18" i="16"/>
  <c r="B22" i="16" s="1"/>
  <c r="D22" i="16"/>
  <c r="E22" i="16"/>
  <c r="F22" i="16"/>
  <c r="B48" i="16" l="1"/>
  <c r="C14" i="16"/>
  <c r="F14" i="16"/>
  <c r="J7" i="12"/>
  <c r="I7" i="12"/>
  <c r="H7" i="12"/>
  <c r="G7" i="12"/>
  <c r="F7" i="12"/>
  <c r="E7" i="12"/>
  <c r="D7" i="12"/>
  <c r="C7" i="12"/>
  <c r="B7" i="12"/>
  <c r="I57" i="7"/>
  <c r="H57" i="7"/>
  <c r="G57" i="7"/>
  <c r="F57" i="7"/>
  <c r="E57" i="7"/>
  <c r="D57" i="7"/>
  <c r="C57" i="7"/>
  <c r="B57" i="7"/>
  <c r="I43" i="7"/>
  <c r="H43" i="7"/>
  <c r="G43" i="7"/>
  <c r="F43" i="7"/>
  <c r="E43" i="7"/>
  <c r="D43" i="7"/>
  <c r="C43" i="7"/>
  <c r="B43" i="7"/>
  <c r="I33" i="7"/>
  <c r="H33" i="7"/>
  <c r="G33" i="7"/>
  <c r="F33" i="7"/>
  <c r="E33" i="7"/>
  <c r="D33" i="7"/>
  <c r="C33" i="7"/>
  <c r="B33" i="7"/>
  <c r="I21" i="7"/>
  <c r="H21" i="7"/>
  <c r="G21" i="7"/>
  <c r="F21" i="7"/>
  <c r="E21" i="7"/>
  <c r="D21" i="7"/>
  <c r="C21" i="7"/>
  <c r="B21" i="7"/>
  <c r="I8" i="7"/>
  <c r="H8" i="7"/>
  <c r="G8" i="7"/>
  <c r="F8" i="7"/>
  <c r="F6" i="7" s="1"/>
  <c r="E8" i="7"/>
  <c r="E6" i="7" s="1"/>
  <c r="D8" i="7"/>
  <c r="C8" i="7"/>
  <c r="B8" i="7"/>
  <c r="I6" i="7"/>
  <c r="H6" i="7"/>
  <c r="D6" i="7"/>
  <c r="C6" i="7"/>
  <c r="B6" i="7"/>
  <c r="H7" i="8"/>
  <c r="F7" i="8"/>
  <c r="D7" i="8"/>
  <c r="B7" i="8"/>
  <c r="G77" i="3"/>
  <c r="D77" i="3"/>
  <c r="C77" i="3"/>
  <c r="G65" i="3"/>
  <c r="F65" i="3"/>
  <c r="E65" i="3"/>
  <c r="D65" i="3"/>
  <c r="C65" i="3"/>
  <c r="B65" i="3"/>
  <c r="G55" i="3"/>
  <c r="F55" i="3"/>
  <c r="E55" i="3"/>
  <c r="D55" i="3"/>
  <c r="C55" i="3"/>
  <c r="B55" i="3"/>
  <c r="B53" i="3"/>
  <c r="B43" i="3" s="1"/>
  <c r="G43" i="3"/>
  <c r="F43" i="3"/>
  <c r="E43" i="3"/>
  <c r="D43" i="3"/>
  <c r="C43" i="3"/>
  <c r="G33" i="3"/>
  <c r="F33" i="3"/>
  <c r="E33" i="3"/>
  <c r="D33" i="3"/>
  <c r="C33" i="3"/>
  <c r="B33" i="3"/>
  <c r="G21" i="3"/>
  <c r="F21" i="3"/>
  <c r="E21" i="3"/>
  <c r="D21" i="3"/>
  <c r="C21" i="3"/>
  <c r="B21" i="3"/>
  <c r="G19" i="3"/>
  <c r="C19" i="3"/>
  <c r="B19" i="3"/>
  <c r="G9" i="3"/>
  <c r="F9" i="3"/>
  <c r="E9" i="3"/>
  <c r="D9" i="3"/>
  <c r="C9" i="3"/>
  <c r="B9" i="3"/>
  <c r="G29" i="66"/>
  <c r="F29" i="66"/>
  <c r="F23" i="66" s="1"/>
  <c r="E29" i="66"/>
  <c r="E23" i="66" s="1"/>
  <c r="D29" i="66"/>
  <c r="D23" i="66" s="1"/>
  <c r="C29" i="66"/>
  <c r="C23" i="66" s="1"/>
  <c r="B29" i="66"/>
  <c r="B23" i="66" s="1"/>
  <c r="G21" i="66"/>
  <c r="F21" i="66"/>
  <c r="F15" i="66" s="1"/>
  <c r="E21" i="66"/>
  <c r="E15" i="66" s="1"/>
  <c r="D21" i="66"/>
  <c r="D15" i="66" s="1"/>
  <c r="C21" i="66"/>
  <c r="C15" i="66" s="1"/>
  <c r="B21" i="66"/>
  <c r="B15" i="66" s="1"/>
  <c r="G13" i="66"/>
  <c r="F13" i="66"/>
  <c r="F7" i="66" s="1"/>
  <c r="E13" i="66"/>
  <c r="E7" i="66" s="1"/>
  <c r="D13" i="66"/>
  <c r="D7" i="66" s="1"/>
  <c r="C13" i="66"/>
  <c r="C7" i="66" s="1"/>
  <c r="B13" i="66"/>
  <c r="B7" i="66" s="1"/>
  <c r="G10" i="1"/>
  <c r="F10" i="1"/>
  <c r="E10" i="1"/>
  <c r="D10" i="1"/>
  <c r="C10" i="1"/>
  <c r="B10" i="1"/>
  <c r="G6" i="7" l="1"/>
  <c r="E6" i="3"/>
  <c r="D6" i="3"/>
  <c r="F6" i="3"/>
  <c r="G7" i="66"/>
  <c r="G23" i="66"/>
  <c r="G15" i="66"/>
  <c r="C6" i="3"/>
  <c r="B6" i="3"/>
  <c r="G22" i="62" l="1"/>
  <c r="G20" i="62"/>
  <c r="G18" i="62"/>
  <c r="G16" i="62"/>
  <c r="G14" i="62"/>
  <c r="G12" i="62"/>
  <c r="G10" i="62"/>
  <c r="E22" i="62"/>
  <c r="E20" i="62"/>
  <c r="E18" i="62"/>
  <c r="E16" i="62"/>
  <c r="E14" i="62"/>
  <c r="E12" i="62"/>
  <c r="E10" i="62"/>
  <c r="C22" i="62"/>
  <c r="C20" i="62"/>
  <c r="C18" i="62"/>
  <c r="C16" i="62"/>
  <c r="C14" i="62"/>
  <c r="C12" i="62"/>
  <c r="C10" i="62"/>
  <c r="E6" i="62" l="1"/>
  <c r="G6" i="62"/>
  <c r="C6" i="62"/>
  <c r="H18" i="61" l="1"/>
  <c r="H14" i="61"/>
  <c r="H20" i="61"/>
  <c r="H16" i="61"/>
  <c r="H12" i="61"/>
  <c r="H10" i="61"/>
  <c r="H6" i="61"/>
  <c r="I22" i="62"/>
  <c r="I20" i="62"/>
  <c r="I18" i="62"/>
  <c r="I16" i="62"/>
  <c r="I14" i="62"/>
  <c r="I12" i="62"/>
  <c r="I10" i="62"/>
  <c r="I6" i="62" l="1"/>
  <c r="B38" i="16"/>
  <c r="C38" i="16"/>
  <c r="D38" i="16"/>
  <c r="E38" i="16"/>
  <c r="F38" i="16"/>
  <c r="G38" i="16"/>
  <c r="H38" i="16"/>
  <c r="I38" i="16"/>
  <c r="J38" i="16"/>
  <c r="K38" i="16"/>
  <c r="L38" i="16"/>
  <c r="D13" i="16"/>
  <c r="B39" i="16" l="1"/>
  <c r="B14" i="16"/>
  <c r="B56" i="16"/>
  <c r="C21" i="16" l="1"/>
  <c r="I21" i="16"/>
  <c r="H21" i="16"/>
  <c r="G21" i="16"/>
  <c r="F21" i="16"/>
  <c r="E21" i="16"/>
  <c r="D21" i="16"/>
  <c r="B21" i="16"/>
  <c r="L55" i="16"/>
  <c r="K55" i="16"/>
  <c r="J55" i="16"/>
  <c r="I55" i="16"/>
  <c r="H55" i="16"/>
  <c r="G55" i="16"/>
  <c r="F55" i="16"/>
  <c r="E55" i="16"/>
  <c r="D55" i="16"/>
  <c r="C55" i="16"/>
  <c r="B55" i="16"/>
  <c r="L47" i="16"/>
  <c r="K47" i="16"/>
  <c r="J47" i="16"/>
  <c r="I47" i="16"/>
  <c r="H47" i="16"/>
  <c r="G47" i="16"/>
  <c r="F47" i="16"/>
  <c r="E47" i="16"/>
  <c r="D47" i="16"/>
  <c r="C47" i="16"/>
  <c r="B47" i="16"/>
  <c r="B30" i="16"/>
  <c r="C30" i="16"/>
  <c r="D30" i="16"/>
  <c r="E30" i="16"/>
  <c r="F30" i="16"/>
  <c r="G30" i="16"/>
  <c r="H30" i="16"/>
  <c r="I30" i="16"/>
  <c r="J30" i="16"/>
  <c r="K30" i="16"/>
  <c r="L30" i="16"/>
  <c r="B13" i="16"/>
  <c r="E13" i="16"/>
  <c r="F13" i="16"/>
  <c r="G13" i="16"/>
  <c r="H13" i="16"/>
  <c r="I13" i="16"/>
  <c r="C13" i="16"/>
</calcChain>
</file>

<file path=xl/sharedStrings.xml><?xml version="1.0" encoding="utf-8"?>
<sst xmlns="http://schemas.openxmlformats.org/spreadsheetml/2006/main" count="4413" uniqueCount="2065">
  <si>
    <t>51-99 m</t>
  </si>
  <si>
    <t>10.1</t>
  </si>
  <si>
    <t>10.3</t>
  </si>
  <si>
    <t>10.4</t>
  </si>
  <si>
    <t>10.5</t>
  </si>
  <si>
    <t>10.8</t>
  </si>
  <si>
    <t>11.0</t>
  </si>
  <si>
    <t>13.2</t>
  </si>
  <si>
    <t>15.1</t>
  </si>
  <si>
    <t>15.2</t>
  </si>
  <si>
    <t>16.2</t>
  </si>
  <si>
    <t>17.1</t>
  </si>
  <si>
    <t>17.2</t>
  </si>
  <si>
    <t>19.1</t>
  </si>
  <si>
    <t>19.2</t>
  </si>
  <si>
    <t xml:space="preserve">Dolnośląskie </t>
  </si>
  <si>
    <t xml:space="preserve">Kujawsko-pomorskie </t>
  </si>
  <si>
    <t xml:space="preserve">Lubelskie </t>
  </si>
  <si>
    <t xml:space="preserve">Lubuskie </t>
  </si>
  <si>
    <t xml:space="preserve">Łódzkie </t>
  </si>
  <si>
    <t xml:space="preserve">Małopolskie </t>
  </si>
  <si>
    <t xml:space="preserve">Mazowieckie </t>
  </si>
  <si>
    <t xml:space="preserve">Opolskie </t>
  </si>
  <si>
    <t xml:space="preserve">Podkarpackie </t>
  </si>
  <si>
    <t xml:space="preserve">Podlaskie </t>
  </si>
  <si>
    <t xml:space="preserve">Pomorskie </t>
  </si>
  <si>
    <t xml:space="preserve">Śląskie </t>
  </si>
  <si>
    <t xml:space="preserve">Świętokrzyskie </t>
  </si>
  <si>
    <t xml:space="preserve">Warmińsko-mazurskie </t>
  </si>
  <si>
    <t>Particulates from the combustion of fuel</t>
  </si>
  <si>
    <t>1,1,1-trichloroethane</t>
  </si>
  <si>
    <t>Hydrofluorocarbons</t>
  </si>
  <si>
    <t>Azoxy, nitric and nitroso nitrogen compounds</t>
  </si>
  <si>
    <t xml:space="preserve">Heterocyclic compounds </t>
  </si>
  <si>
    <t>Isocyclic compounds</t>
  </si>
  <si>
    <t>EQUIPMENT</t>
  </si>
  <si>
    <t>Cyclones</t>
  </si>
  <si>
    <t>Multicyclones</t>
  </si>
  <si>
    <t>Fabric filters</t>
  </si>
  <si>
    <t>Electrofilters</t>
  </si>
  <si>
    <t>Wet air cleaners</t>
  </si>
  <si>
    <t>URZĄDZENIA</t>
  </si>
  <si>
    <t>2000</t>
  </si>
  <si>
    <t>2005</t>
  </si>
  <si>
    <t>2010</t>
  </si>
  <si>
    <t>Kołobrzeg</t>
  </si>
  <si>
    <t xml:space="preserve">Przemysł chemiczny </t>
  </si>
  <si>
    <t>Chemical industry</t>
  </si>
  <si>
    <t xml:space="preserve">Produkcja metali </t>
  </si>
  <si>
    <t>Manufacture of metals</t>
  </si>
  <si>
    <t>Agriculture</t>
  </si>
  <si>
    <t xml:space="preserve">Fermentacja jelitowa </t>
  </si>
  <si>
    <t xml:space="preserve">Gleby rolne </t>
  </si>
  <si>
    <t>Land use, land use change and forestry</t>
  </si>
  <si>
    <t>Waste</t>
  </si>
  <si>
    <t xml:space="preserve">Składowanie odpadów stałych </t>
  </si>
  <si>
    <t xml:space="preserve">Gospodarka ściekami </t>
  </si>
  <si>
    <t xml:space="preserve">Spalanie odpadów </t>
  </si>
  <si>
    <t>of which: power industry</t>
  </si>
  <si>
    <t xml:space="preserve">Aglomeracja białostocka </t>
  </si>
  <si>
    <t xml:space="preserve">Aglomeracja bydgoska </t>
  </si>
  <si>
    <t xml:space="preserve">Aglomeracja górnośląska </t>
  </si>
  <si>
    <t>20.1</t>
  </si>
  <si>
    <t>20.2</t>
  </si>
  <si>
    <t>20.3</t>
  </si>
  <si>
    <t>20.4</t>
  </si>
  <si>
    <t>6 do 9 lat</t>
  </si>
  <si>
    <t>6 to 9 years</t>
  </si>
  <si>
    <t>10 do 15 lat</t>
  </si>
  <si>
    <t>10 to 15 years</t>
  </si>
  <si>
    <t xml:space="preserve">Combustion in energy production and transformation </t>
  </si>
  <si>
    <t>industries</t>
  </si>
  <si>
    <t xml:space="preserve">Aglomeracja krakowska </t>
  </si>
  <si>
    <t xml:space="preserve">Aglomeracja lubelska </t>
  </si>
  <si>
    <t xml:space="preserve">Aglomeracja łódzka </t>
  </si>
  <si>
    <t xml:space="preserve">Aglomeracja poznańska </t>
  </si>
  <si>
    <t xml:space="preserve">Aglomeracja rybnicko-jastrzębska </t>
  </si>
  <si>
    <t xml:space="preserve">Aglomeracja szczecińska </t>
  </si>
  <si>
    <t xml:space="preserve">Aglomeracja trójmiejska </t>
  </si>
  <si>
    <t xml:space="preserve">Aglomeracja warszawska </t>
  </si>
  <si>
    <t xml:space="preserve">Aglomeracja wrocławska </t>
  </si>
  <si>
    <t xml:space="preserve">Rzeszów </t>
  </si>
  <si>
    <t xml:space="preserve">Gorzów Wielkopolski </t>
  </si>
  <si>
    <t xml:space="preserve">Kielce </t>
  </si>
  <si>
    <t xml:space="preserve">Opole </t>
  </si>
  <si>
    <t xml:space="preserve">Toruń </t>
  </si>
  <si>
    <t>Ź r ó d ł o: dane Inspekcji Ochrony Środowiska.</t>
  </si>
  <si>
    <t>Aglomeracja lubelska</t>
  </si>
  <si>
    <t xml:space="preserve">Gaz koksowniczy </t>
  </si>
  <si>
    <t xml:space="preserve">Gaz wielkopiecowy </t>
  </si>
  <si>
    <t xml:space="preserve">Oleje napędowe </t>
  </si>
  <si>
    <t>High-methane natural gas</t>
  </si>
  <si>
    <t>Nitrified natural gas</t>
  </si>
  <si>
    <t>Coke and semi-coke</t>
  </si>
  <si>
    <t>Coke oven gas</t>
  </si>
  <si>
    <t>Gas manufactured from coal</t>
  </si>
  <si>
    <t>Diesel oil</t>
  </si>
  <si>
    <t>Fuel oil (including gudron)</t>
  </si>
  <si>
    <t>24.5</t>
  </si>
  <si>
    <t>25.1</t>
  </si>
  <si>
    <t>25.2</t>
  </si>
  <si>
    <t>25.5</t>
  </si>
  <si>
    <t>25.7</t>
  </si>
  <si>
    <t>23.6</t>
  </si>
  <si>
    <t>24.1</t>
  </si>
  <si>
    <t>24.2</t>
  </si>
  <si>
    <t>24.3</t>
  </si>
  <si>
    <t>24.4</t>
  </si>
  <si>
    <t>Puszcza Borecka, Diabla Góra</t>
  </si>
  <si>
    <t>W tym:</t>
  </si>
  <si>
    <t>samochody osobowe</t>
  </si>
  <si>
    <t>passenger cars</t>
  </si>
  <si>
    <t>autobusy</t>
  </si>
  <si>
    <t>buses</t>
  </si>
  <si>
    <t>ciągniki rolnicze</t>
  </si>
  <si>
    <t>agricultural tractors</t>
  </si>
  <si>
    <t>3 do 5 lat</t>
  </si>
  <si>
    <t>3 to 5 years</t>
  </si>
  <si>
    <t>16 do 20 lat</t>
  </si>
  <si>
    <t>16 to 20 years</t>
  </si>
  <si>
    <t>21 do 30 lat</t>
  </si>
  <si>
    <t>21 to 30 years</t>
  </si>
  <si>
    <t>31 lat i starsze</t>
  </si>
  <si>
    <t>31 years and more</t>
  </si>
  <si>
    <t>Podtlenek azotu</t>
  </si>
  <si>
    <t>Nitrous oxide</t>
  </si>
  <si>
    <t xml:space="preserve">Carbon oxide </t>
  </si>
  <si>
    <t>Passenger cars</t>
  </si>
  <si>
    <t>Sektor usług</t>
  </si>
  <si>
    <t>Gospodarstwa domowe</t>
  </si>
  <si>
    <t>Rolnictwo, leśnictwo i inne</t>
  </si>
  <si>
    <t>Zużycie opon, hamulców i nawierzchni dróg</t>
  </si>
  <si>
    <t>Automobile tyre and brake wear and road abrasion</t>
  </si>
  <si>
    <t>-7</t>
  </si>
  <si>
    <t xml:space="preserve">1965 do 1963-1964 </t>
  </si>
  <si>
    <t>1965 to 1963-1964</t>
  </si>
  <si>
    <t xml:space="preserve">1970 do 1963-1969 </t>
  </si>
  <si>
    <t>1970 to 1963-1969</t>
  </si>
  <si>
    <t xml:space="preserve">1975 do 1963-1974 </t>
  </si>
  <si>
    <t>1975 to 1963-1974</t>
  </si>
  <si>
    <t xml:space="preserve">1980 do 1963-1979 </t>
  </si>
  <si>
    <t>1980 to 1963-1979</t>
  </si>
  <si>
    <t xml:space="preserve">1985 do 1963-1984 </t>
  </si>
  <si>
    <t>1985 to1963-1984</t>
  </si>
  <si>
    <t xml:space="preserve">1990 do 1963-1989 </t>
  </si>
  <si>
    <t>1990 to 1963-1989</t>
  </si>
  <si>
    <t xml:space="preserve">1995 do 1963-1994 </t>
  </si>
  <si>
    <t>1995 to 1963-1994</t>
  </si>
  <si>
    <t xml:space="preserve">2000 do 1963-1999 </t>
  </si>
  <si>
    <t>2000 to 1963-1999</t>
  </si>
  <si>
    <t xml:space="preserve">2005 do 1963-2004 </t>
  </si>
  <si>
    <t>2005 to 1963-2004</t>
  </si>
  <si>
    <t>2010 to 1963-2009</t>
  </si>
  <si>
    <t>2010 do 1963-2009</t>
  </si>
  <si>
    <t>Liczba dni objętych pomiarem</t>
  </si>
  <si>
    <t>Number of days included in the measurement</t>
  </si>
  <si>
    <t>Dawki promieniowania:</t>
  </si>
  <si>
    <t>Radiation dose:</t>
  </si>
  <si>
    <t>średnie dobowe</t>
  </si>
  <si>
    <t>one-day averages</t>
  </si>
  <si>
    <t>maksymalne dobowe</t>
  </si>
  <si>
    <t>one-day maximum</t>
  </si>
  <si>
    <t>minimalne dobowe</t>
  </si>
  <si>
    <t>one-day minimum</t>
  </si>
  <si>
    <t>miesięczne</t>
  </si>
  <si>
    <t>monthly</t>
  </si>
  <si>
    <t xml:space="preserve">Łeba </t>
  </si>
  <si>
    <t>Aldehydy pierścieniowe, aromatyczne i ich pochodne</t>
  </si>
  <si>
    <t>Alkohole pierścieniowe, aromatyczne i ich pochodne</t>
  </si>
  <si>
    <t>Kwasy nieorganiczne, ich sole i bezwodniki</t>
  </si>
  <si>
    <t>Oleje (mgła olejowa)</t>
  </si>
  <si>
    <t>Pyły krzemowe (powyżej 30% wolnej krzemionki)</t>
  </si>
  <si>
    <t>Związki azowe, azoksy, nitrowe i nitrozowe</t>
  </si>
  <si>
    <t>CO</t>
  </si>
  <si>
    <t>Pb</t>
  </si>
  <si>
    <t>Dwutlenek siarki</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</si>
  <si>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</si>
  <si>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</si>
  <si>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</si>
  <si>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</si>
  <si>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</si>
  <si>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</si>
  <si>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</si>
  <si>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</si>
  <si>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</si>
  <si>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</si>
  <si>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</si>
  <si>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</si>
  <si>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</si>
  <si>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</si>
  <si>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</si>
  <si>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</si>
  <si>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Cyklony</t>
  </si>
  <si>
    <t>Multicyklony</t>
  </si>
  <si>
    <t>Filtry tkanikowe</t>
  </si>
  <si>
    <t>Elektrofiltry</t>
  </si>
  <si>
    <t>Urządzenia mokre</t>
  </si>
  <si>
    <t xml:space="preserve">Wielkopolskie </t>
  </si>
  <si>
    <t xml:space="preserve">Zachodniopomorskie </t>
  </si>
  <si>
    <t>Konin</t>
  </si>
  <si>
    <t>Płock</t>
  </si>
  <si>
    <t>Kraków</t>
  </si>
  <si>
    <t>Poznań</t>
  </si>
  <si>
    <t>Katowice</t>
  </si>
  <si>
    <t>Szczecin</t>
  </si>
  <si>
    <t>Inowrocław</t>
  </si>
  <si>
    <t>Zielona Góra</t>
  </si>
  <si>
    <t>Rzeszów</t>
  </si>
  <si>
    <t>Olsztyn</t>
  </si>
  <si>
    <t>Kielce</t>
  </si>
  <si>
    <t>Wałbrzych</t>
  </si>
  <si>
    <t>Bielsko-Biała</t>
  </si>
  <si>
    <t>P O L S K A</t>
  </si>
  <si>
    <t/>
  </si>
  <si>
    <t>05.1</t>
  </si>
  <si>
    <t>05.2</t>
  </si>
  <si>
    <t>07.2</t>
  </si>
  <si>
    <t>08.1</t>
  </si>
  <si>
    <t>08.9</t>
  </si>
  <si>
    <t>RODZAJE SUBSTANCJI</t>
  </si>
  <si>
    <t>TYPES OF SUBSTANCES</t>
  </si>
  <si>
    <t xml:space="preserve">Halon-1211 </t>
  </si>
  <si>
    <t>Halocarbon-1211</t>
  </si>
  <si>
    <t xml:space="preserve">Halon-1301 </t>
  </si>
  <si>
    <t>Halocarbon-1301</t>
  </si>
  <si>
    <t xml:space="preserve">Halon-2402 </t>
  </si>
  <si>
    <t>Halocarbon-2402</t>
  </si>
  <si>
    <t xml:space="preserve">1,1,1-trichloroetan </t>
  </si>
  <si>
    <t>Polycyclic, aromatic alcohols and their derivatives</t>
  </si>
  <si>
    <t>Amines and their derivatives</t>
  </si>
  <si>
    <t>Asbestos</t>
  </si>
  <si>
    <t>Benzene</t>
  </si>
  <si>
    <t>Bezno(a)pyrene</t>
  </si>
  <si>
    <t>Vinyl chloride (in the gas chase)</t>
  </si>
  <si>
    <t>Carbon tetrachloride</t>
  </si>
  <si>
    <t>Carbon disulphide</t>
  </si>
  <si>
    <t>Carbon dioxide</t>
  </si>
  <si>
    <t>Ethers and their derivatives</t>
  </si>
  <si>
    <t>Halocarbons: 1211, 1301, 2402</t>
  </si>
  <si>
    <t>Sulfur hexafluoride</t>
  </si>
  <si>
    <t>Ketones and their derivatives</t>
  </si>
  <si>
    <t>Inorganic acids, their salts and anhydrides</t>
  </si>
  <si>
    <t>Methane</t>
  </si>
  <si>
    <t>Oils (oil fog)</t>
  </si>
  <si>
    <t>Organic derivatives of sulphur compounds</t>
  </si>
  <si>
    <t>Perfluorocarbones</t>
  </si>
  <si>
    <t>Non-metallic elements</t>
  </si>
  <si>
    <t>Polychlorinated biphenyls</t>
  </si>
  <si>
    <t>Silicate particulates (over 30% of free silica)</t>
  </si>
  <si>
    <t>Particulates of artificial fertilizers</t>
  </si>
  <si>
    <t>Polymer particulates</t>
  </si>
  <si>
    <t>Particulates of surface active agents</t>
  </si>
  <si>
    <t>Lignite particulates</t>
  </si>
  <si>
    <t>Carbon and graphite particulates and soot</t>
  </si>
  <si>
    <t>Pabianice</t>
  </si>
  <si>
    <t>Biała Podlaska</t>
  </si>
  <si>
    <t>Aldehydy alifatyczne i ich pochodne</t>
  </si>
  <si>
    <t>Alkohole alifatyczne i ich pochodne</t>
  </si>
  <si>
    <t>Aminy i ich pochodne</t>
  </si>
  <si>
    <t>Azbest</t>
  </si>
  <si>
    <t>Benzen</t>
  </si>
  <si>
    <t>Benzo(a)piren</t>
  </si>
  <si>
    <t>Dwusiarczek węgla</t>
  </si>
  <si>
    <t>Dwutlenek węgla</t>
  </si>
  <si>
    <t>Etery i ich pochodne</t>
  </si>
  <si>
    <t>Halony: 1211, 1301, 2402</t>
  </si>
  <si>
    <t>Heksafluorek siarki</t>
  </si>
  <si>
    <t>Ketony i ich pochodne</t>
  </si>
  <si>
    <t>Metan</t>
  </si>
  <si>
    <t>Organiczne pochodne związków siarki</t>
  </si>
  <si>
    <t>Perfluorowęglowodory</t>
  </si>
  <si>
    <t>Pierwiastki niemetaliczne</t>
  </si>
  <si>
    <t>Polichlorowane bifenyle</t>
  </si>
  <si>
    <t>Pyły nawozów sztucznych</t>
  </si>
  <si>
    <t>Pyły polimerów</t>
  </si>
  <si>
    <t>Pyły środków powierzchniowo czynnych</t>
  </si>
  <si>
    <t>Pyły węgla brunatnego</t>
  </si>
  <si>
    <t>Pyły ze spalania paliw</t>
  </si>
  <si>
    <t>Tlenek węgla</t>
  </si>
  <si>
    <t>Wodorofluorowęglowodory</t>
  </si>
  <si>
    <t>Związki heterocykliczne</t>
  </si>
  <si>
    <t>Związki izocykliczne</t>
  </si>
  <si>
    <t>Augustów</t>
  </si>
  <si>
    <t>Busko-Zdrój</t>
  </si>
  <si>
    <t>Ciechocinek</t>
  </si>
  <si>
    <t>Kamień Pomorski</t>
  </si>
  <si>
    <t>Kudowa-Zdrój</t>
  </si>
  <si>
    <t>Polanica-Zdrój</t>
  </si>
  <si>
    <t>Szczawno-Zdrój</t>
  </si>
  <si>
    <t>Ustka</t>
  </si>
  <si>
    <t>WYSZCZEGÓLNIENIE</t>
  </si>
  <si>
    <t>SPECIFICATION</t>
  </si>
  <si>
    <t xml:space="preserve">Dwutlenek siarki </t>
  </si>
  <si>
    <t>Sulphur dioxide</t>
  </si>
  <si>
    <t xml:space="preserve">Dwutlenek węgla </t>
  </si>
  <si>
    <t xml:space="preserve">Carbon dioxide </t>
  </si>
  <si>
    <t xml:space="preserve">Tlenek węgla </t>
  </si>
  <si>
    <t>Carbon oxide</t>
  </si>
  <si>
    <t xml:space="preserve">Niemetanowe lotne związki organiczne </t>
  </si>
  <si>
    <t>Volatile non-methane organic compounds</t>
  </si>
  <si>
    <t xml:space="preserve">źródła antropogeniczne </t>
  </si>
  <si>
    <t>anthropogenic sources</t>
  </si>
  <si>
    <t xml:space="preserve">przyroda </t>
  </si>
  <si>
    <t>nature</t>
  </si>
  <si>
    <t xml:space="preserve">Amoniak </t>
  </si>
  <si>
    <t>Ammonia</t>
  </si>
  <si>
    <t xml:space="preserve">Pyły </t>
  </si>
  <si>
    <t>Particulates</t>
  </si>
  <si>
    <t>Acrylonitrile (aerosol)</t>
  </si>
  <si>
    <t>Aliphatic aldehydes and their derivatives</t>
  </si>
  <si>
    <t>Polycyclic, aromatic aldehydes and their derivatives</t>
  </si>
  <si>
    <t>Aliphatic alcohols and their derivatives</t>
  </si>
  <si>
    <t>Solvent and other product use</t>
  </si>
  <si>
    <t xml:space="preserve">HFCs </t>
  </si>
  <si>
    <t>HFCs</t>
  </si>
  <si>
    <t xml:space="preserve">PFCs </t>
  </si>
  <si>
    <t>PFCs</t>
  </si>
  <si>
    <t>Total energy</t>
  </si>
  <si>
    <t xml:space="preserve">Spalanie paliw </t>
  </si>
  <si>
    <t>Combustion of fuels</t>
  </si>
  <si>
    <t xml:space="preserve">transport </t>
  </si>
  <si>
    <t xml:space="preserve">w tym: przemysł energetyczny </t>
  </si>
  <si>
    <t xml:space="preserve">Emisja lotna z paliw </t>
  </si>
  <si>
    <t>Volatile emission from fuels</t>
  </si>
  <si>
    <t xml:space="preserve">Produkty mineralne </t>
  </si>
  <si>
    <t>Mineral products</t>
  </si>
  <si>
    <t>38.2</t>
  </si>
  <si>
    <t xml:space="preserve">Arsen </t>
  </si>
  <si>
    <t>Arsenic</t>
  </si>
  <si>
    <t xml:space="preserve">Chrom </t>
  </si>
  <si>
    <t>Chromium</t>
  </si>
  <si>
    <t xml:space="preserve">Cynk </t>
  </si>
  <si>
    <t>Zinc</t>
  </si>
  <si>
    <t xml:space="preserve">Kadm </t>
  </si>
  <si>
    <t>Cadmium</t>
  </si>
  <si>
    <t xml:space="preserve">Miedź </t>
  </si>
  <si>
    <t>Copper</t>
  </si>
  <si>
    <t xml:space="preserve">Nikiel. </t>
  </si>
  <si>
    <t>Nickel</t>
  </si>
  <si>
    <t xml:space="preserve">Ołów </t>
  </si>
  <si>
    <t>Lead</t>
  </si>
  <si>
    <t xml:space="preserve">Rtęć </t>
  </si>
  <si>
    <t>Mercury</t>
  </si>
  <si>
    <t>TOTAL EMISSION OF HEAVY METALS</t>
  </si>
  <si>
    <t xml:space="preserve">Węgiel kamienny </t>
  </si>
  <si>
    <t xml:space="preserve">Węgiel brunatny </t>
  </si>
  <si>
    <t xml:space="preserve">Ropa  naftowa </t>
  </si>
  <si>
    <t xml:space="preserve">Gaz ziemny </t>
  </si>
  <si>
    <t xml:space="preserve">Torf i drewno opałowe </t>
  </si>
  <si>
    <t>Hard coal</t>
  </si>
  <si>
    <t>Lignite</t>
  </si>
  <si>
    <t>Crude oil</t>
  </si>
  <si>
    <t>Natural gas</t>
  </si>
  <si>
    <t xml:space="preserve">Ropa naftowa </t>
  </si>
  <si>
    <t xml:space="preserve">Gaz ziemny wysokometanowy </t>
  </si>
  <si>
    <t xml:space="preserve">Gaz ziemny zaazotowany </t>
  </si>
  <si>
    <t xml:space="preserve">Koks i półkoks </t>
  </si>
  <si>
    <t>O G Ó Ł E M</t>
  </si>
  <si>
    <t>20.5</t>
  </si>
  <si>
    <t>21.2</t>
  </si>
  <si>
    <t>22.1</t>
  </si>
  <si>
    <t>22.2</t>
  </si>
  <si>
    <t>23.1</t>
  </si>
  <si>
    <t>23.4</t>
  </si>
  <si>
    <t>23.5</t>
  </si>
  <si>
    <t>25.9</t>
  </si>
  <si>
    <t>27.1</t>
  </si>
  <si>
    <t>27.4</t>
  </si>
  <si>
    <t>28.2</t>
  </si>
  <si>
    <t>28.3</t>
  </si>
  <si>
    <t>28.9</t>
  </si>
  <si>
    <t>29.1</t>
  </si>
  <si>
    <t>30.1</t>
  </si>
  <si>
    <t>30.2</t>
  </si>
  <si>
    <t>31.0</t>
  </si>
  <si>
    <t>35.1</t>
  </si>
  <si>
    <t>35.3</t>
  </si>
  <si>
    <t>Rafinerie</t>
  </si>
  <si>
    <t>Refineries</t>
  </si>
  <si>
    <t>Commercial and institutional plants</t>
  </si>
  <si>
    <t>Households</t>
  </si>
  <si>
    <t>Agriculture, forestry, and other</t>
  </si>
  <si>
    <t>Procesy spalania w przemyśle</t>
  </si>
  <si>
    <t>Combustion in industry</t>
  </si>
  <si>
    <t>Transport drogowy</t>
  </si>
  <si>
    <t>Road transport</t>
  </si>
  <si>
    <t>transport</t>
  </si>
  <si>
    <t>Chlorowcopochodne węglowodorów: związki typu HCFC</t>
  </si>
  <si>
    <t>Zagospodarowanie odpadów</t>
  </si>
  <si>
    <t>Waste management</t>
  </si>
  <si>
    <t>Rolnictwo</t>
  </si>
  <si>
    <t>gospodarka odchodami</t>
  </si>
  <si>
    <t>manure management</t>
  </si>
  <si>
    <t xml:space="preserve"> </t>
  </si>
  <si>
    <t xml:space="preserve">Inne </t>
  </si>
  <si>
    <t>Other</t>
  </si>
  <si>
    <t>T O T A L</t>
  </si>
  <si>
    <t>Niemetanowe lotne związki organiczne</t>
  </si>
  <si>
    <t>Volatile nonmethane organic compounds</t>
  </si>
  <si>
    <t>Tlenki azotu</t>
  </si>
  <si>
    <t>Nitrogen oxides</t>
  </si>
  <si>
    <t>Ołów</t>
  </si>
  <si>
    <t>Zakłady emitujące zanieczyszczenia pyłowe ogółem</t>
  </si>
  <si>
    <t>Total plants emitting particulates pollutants</t>
  </si>
  <si>
    <t>posiadające urządzenia do redukcji zanieczyszczeń</t>
  </si>
  <si>
    <t>with pollutant reduction systems</t>
  </si>
  <si>
    <t>o stopniu redukcji wytworzonych zanieczyszczeń:</t>
  </si>
  <si>
    <t>with the degree of pollutant reduction of:</t>
  </si>
  <si>
    <t>10,0 % i mniej</t>
  </si>
  <si>
    <t>10.0 % and less</t>
  </si>
  <si>
    <t>90,1% i więcej</t>
  </si>
  <si>
    <t>90.1% and more</t>
  </si>
  <si>
    <t>nieposiadające urządzeń do redukcji zanieczyszczeń</t>
  </si>
  <si>
    <t>without pollutant reduction system</t>
  </si>
  <si>
    <t>Zakłady emitujące zanieczyszczenia gazowe ogółem</t>
  </si>
  <si>
    <t>Total plants emitting gaseous pollutants</t>
  </si>
  <si>
    <t xml:space="preserve">P O L S K A </t>
  </si>
  <si>
    <t xml:space="preserve">Czterochlorek węgla </t>
  </si>
  <si>
    <t xml:space="preserve">Substancje HCFCs ogółem </t>
  </si>
  <si>
    <t>Total HCFCs substances</t>
  </si>
  <si>
    <t xml:space="preserve">HCFC-123 </t>
  </si>
  <si>
    <t>HCFC-123</t>
  </si>
  <si>
    <t xml:space="preserve">HCFC-124 </t>
  </si>
  <si>
    <t>HCFC-124</t>
  </si>
  <si>
    <t xml:space="preserve">HCFC-141b </t>
  </si>
  <si>
    <t>HCFC-141b</t>
  </si>
  <si>
    <t xml:space="preserve">HCFC-142b </t>
  </si>
  <si>
    <t>HCFC-142b</t>
  </si>
  <si>
    <t xml:space="preserve">Bromometan </t>
  </si>
  <si>
    <t>Bromomethane</t>
  </si>
  <si>
    <t xml:space="preserve">Bromochlorometan </t>
  </si>
  <si>
    <t>Bromochloromethane</t>
  </si>
  <si>
    <t>I</t>
  </si>
  <si>
    <t>II</t>
  </si>
  <si>
    <t>III</t>
  </si>
  <si>
    <t>IV</t>
  </si>
  <si>
    <t>V</t>
  </si>
  <si>
    <t>VI</t>
  </si>
  <si>
    <t>VII</t>
  </si>
  <si>
    <t>VIII</t>
  </si>
  <si>
    <t>IX</t>
  </si>
  <si>
    <t>X</t>
  </si>
  <si>
    <t>XI</t>
  </si>
  <si>
    <t>XII</t>
  </si>
  <si>
    <t xml:space="preserve">1963 </t>
  </si>
  <si>
    <t xml:space="preserve">1965 </t>
  </si>
  <si>
    <t xml:space="preserve">1970 </t>
  </si>
  <si>
    <t xml:space="preserve">1975 </t>
  </si>
  <si>
    <t xml:space="preserve">1980 </t>
  </si>
  <si>
    <t xml:space="preserve">1985 </t>
  </si>
  <si>
    <t xml:space="preserve">1990 </t>
  </si>
  <si>
    <t xml:space="preserve">1995 </t>
  </si>
  <si>
    <t xml:space="preserve">2000 </t>
  </si>
  <si>
    <t xml:space="preserve">2005 </t>
  </si>
  <si>
    <t xml:space="preserve">2010 </t>
  </si>
  <si>
    <t xml:space="preserve">Styczeń </t>
  </si>
  <si>
    <t>a</t>
  </si>
  <si>
    <t>January</t>
  </si>
  <si>
    <t>b</t>
  </si>
  <si>
    <t>c</t>
  </si>
  <si>
    <t xml:space="preserve">Luty </t>
  </si>
  <si>
    <t>February</t>
  </si>
  <si>
    <t xml:space="preserve">Marzec </t>
  </si>
  <si>
    <t>March</t>
  </si>
  <si>
    <t xml:space="preserve">Kwiecień </t>
  </si>
  <si>
    <t>April</t>
  </si>
  <si>
    <t xml:space="preserve">Maj </t>
  </si>
  <si>
    <t>May</t>
  </si>
  <si>
    <t xml:space="preserve">Czerwiec </t>
  </si>
  <si>
    <t>June</t>
  </si>
  <si>
    <t xml:space="preserve">Lipiec </t>
  </si>
  <si>
    <t>July</t>
  </si>
  <si>
    <t xml:space="preserve">Sierpień </t>
  </si>
  <si>
    <t>August</t>
  </si>
  <si>
    <t xml:space="preserve">Wrzesień </t>
  </si>
  <si>
    <t>September</t>
  </si>
  <si>
    <t xml:space="preserve">Październik </t>
  </si>
  <si>
    <t>October</t>
  </si>
  <si>
    <t xml:space="preserve">Listopad </t>
  </si>
  <si>
    <t>November</t>
  </si>
  <si>
    <t xml:space="preserve">Grudzień </t>
  </si>
  <si>
    <t>December</t>
  </si>
  <si>
    <t>ŁEBA</t>
  </si>
  <si>
    <t>LEGIONOWO</t>
  </si>
  <si>
    <t>ZAKOPANE</t>
  </si>
  <si>
    <t>BELSK</t>
  </si>
  <si>
    <t xml:space="preserve">Puszcza Borecka, Diabla Góra </t>
  </si>
  <si>
    <t xml:space="preserve">Jarczew </t>
  </si>
  <si>
    <t xml:space="preserve">Śnieżka </t>
  </si>
  <si>
    <t>pH</t>
  </si>
  <si>
    <t>Aglomeracja poznańska</t>
  </si>
  <si>
    <t>Go to the contents</t>
  </si>
  <si>
    <t>T A B L I C E</t>
  </si>
  <si>
    <t>T A B L E S</t>
  </si>
  <si>
    <t>Dział 4.</t>
  </si>
  <si>
    <t>Chapter 4.</t>
  </si>
  <si>
    <t xml:space="preserve"> ZANIECZYSZCZENIE I OCHRONA POWIETRZA</t>
  </si>
  <si>
    <t>POLLUTION AND PROTECTION OF AIR</t>
  </si>
  <si>
    <t>CONTENTS</t>
  </si>
  <si>
    <t>TOTAL CONSUMPTION OF PRIMARY ENERGY COMMODITIES IN THE NATIONAL ECONOMY</t>
  </si>
  <si>
    <t>&lt; POWRÓT</t>
  </si>
  <si>
    <t>&lt; BACK</t>
  </si>
  <si>
    <t>ZUŻYCIE OGÓŁEM NOŚNIKÓW ENERGII PIERWOTNEJ W GOSPODARCE NARODOWEJ</t>
  </si>
  <si>
    <t>DOMESTIC CONSUMPTION OF BASIC FUELS IN THE NATIONAL ECONOMY</t>
  </si>
  <si>
    <t>ZUŻYCIE KRAJOWE PODSTAWOWYCH PALIW W GOSPODARCE NARODOWEJ</t>
  </si>
  <si>
    <t>PRODUCTION AND CONSUMPTION OF RENEWABLE ENERGY BY GENERATION SOURCES</t>
  </si>
  <si>
    <t>PRODUKCJA I ZUŻYCIE ENERGII ODNAWIALNEJ WEDŁUG ŹRÓDEŁ WYTWARZANIA</t>
  </si>
  <si>
    <t>CAŁKOWITA EMISJA GŁÓWNYCH ZANIECZYSZCZEŃ POWIETRZA</t>
  </si>
  <si>
    <t>CAŁKOWITA EMISJA DWUTLENKU SIARKI, TLENKÓW AZOTU I PYŁÓW</t>
  </si>
  <si>
    <t>CAŁKOWITA EMISJA GAZÓW CIEPLARNIANYCH</t>
  </si>
  <si>
    <t>Użytkowanie gruntów, zmiany</t>
  </si>
  <si>
    <t>użytkowania gruntów i leśnictwo</t>
  </si>
  <si>
    <t xml:space="preserve">CAŁKOWITA EMISJA  METALI CIĘŻKICH </t>
  </si>
  <si>
    <t>Procesy spalania w sektorze produkcji</t>
  </si>
  <si>
    <t>i transformacji energii</t>
  </si>
  <si>
    <t>Of which:</t>
  </si>
  <si>
    <t>POJAZDY SAMOCHODOWE I CIĄGNIKI</t>
  </si>
  <si>
    <t>ROAD VEHICLES AND TRACTORS</t>
  </si>
  <si>
    <t>up to 3500 kg</t>
  </si>
  <si>
    <t xml:space="preserve">Cars other than passenger ones with total mass </t>
  </si>
  <si>
    <t>Emission: in thousand tonnes</t>
  </si>
  <si>
    <t>Plants: in absolute numbers</t>
  </si>
  <si>
    <t>ZAKŁADY SZCZEGÓLNIE UCIĄŻLIWE DLA CZYSTOŚCI POWIETRZA WEDŁUG WIELKOŚCI EMISJI</t>
  </si>
  <si>
    <t xml:space="preserve">POLLUTANTS </t>
  </si>
  <si>
    <t>SUBSTANCES</t>
  </si>
  <si>
    <t>RODZAJU SUBSTANCJI</t>
  </si>
  <si>
    <t>Chlorek winylu (w fazie gazowej)</t>
  </si>
  <si>
    <t xml:space="preserve">Chlorowcopochodne weglowodorów: CFC-11, CFC-12, </t>
  </si>
  <si>
    <t>CFC-13, CFC-111, CFC-112, CFC-113, CFC-114, CFC-</t>
  </si>
  <si>
    <t>215, CFC-216, CFC-217</t>
  </si>
  <si>
    <t>115, CFC-211, CFC-212, CFC-213, CFC-214, CFC-</t>
  </si>
  <si>
    <t xml:space="preserve">Halogen-derived hydrocarbons: CFC-11, CFC-12, </t>
  </si>
  <si>
    <t xml:space="preserve">CFC-13, CFC-111, CFC-112, CFC-113, CFC-114, </t>
  </si>
  <si>
    <t>CFC-215, CFC-216, CFC-217</t>
  </si>
  <si>
    <t xml:space="preserve">CFC-115, CFC-211, CFC-212, CFC-213, CFC-214, </t>
  </si>
  <si>
    <t xml:space="preserve">EMISJA ZANIECZYSZCZEŃ POWIETRZA Z ZAKŁADÓW SZCZEGÓLNIE UCIĄŻLIWYCH WEDŁUG  </t>
  </si>
  <si>
    <t xml:space="preserve">ZANIECZYSZCZENIA ZATRZYMANE I ZNEUTRALIZOWANE W URZĄDZENIACH OCZYSZCZAJĄCYCH </t>
  </si>
  <si>
    <t>TOTAL OZONE CONTENT IN THE ATMOSPHERE</t>
  </si>
  <si>
    <t>CAŁKOWITA ZAWARTOŚĆ OZONU W ATMOSFERZE</t>
  </si>
  <si>
    <t>Ź r ó d ł o: dane Głównego Inspektoratu Ochrony Środowiska uzyskane w ramach Państwowego Monitoringu Środowiska.</t>
  </si>
  <si>
    <t>ZANIECZYSZCZENIA ATMOSFERY ORAZ W AGLOMERACJI MIEJSKO-PRZEMYSŁOWEJ</t>
  </si>
  <si>
    <t xml:space="preserve">CHEMICAL COMPOSITION OF ATMOSPHERIC PRECIPITATION IN THE BACKGROUND AIR POLLUTION MONITORING </t>
  </si>
  <si>
    <t xml:space="preserve">AREAS AS WELL AS IN URBAN-INDUSTRIAL AGGLOMERATION </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</si>
  <si>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</si>
  <si>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 xml:space="preserve">SKŁAD CHEMICZNY OPADÓW ATMOSFERYCZNYCH W REJONACH MONITORINGU TŁA </t>
  </si>
  <si>
    <t xml:space="preserve">WET DEPOSITIONS OF SULPHUR, NITROGEN AND HYDROGEN IONS IN THE BACKGROUND AIR </t>
  </si>
  <si>
    <t xml:space="preserve">POLLUTION MONITORING AREAS AS WELL AS IN URBAN-INDUSTRIAL AGGLOMERATION </t>
  </si>
  <si>
    <t xml:space="preserve">MOKRA DEPOZYCJA SIARKI, AZOTU I JONÓW WODORU W REJONACH MONITORINGU TŁA </t>
  </si>
  <si>
    <t>TOTAL EMISSION OF MAIN AIR POLLUTANTS</t>
  </si>
  <si>
    <t>TOTAL EMISSION OF GREENHOUSE GASES</t>
  </si>
  <si>
    <t>EMISJA ZANIECZYSZCZEŃ ZE ŚRODKÓW TRANSPORTU DROGOWEGO</t>
  </si>
  <si>
    <t>Akrylonitryl (areozol)</t>
  </si>
  <si>
    <t>06.1</t>
  </si>
  <si>
    <t>06.2</t>
  </si>
  <si>
    <t>–</t>
  </si>
  <si>
    <t>PLANTS OF SIGNIFICANT NUISANCE TO AIR QUALITY EMITTING AIR POLLUTANTS BY THE SIZE OF PARTICULATES</t>
  </si>
  <si>
    <t xml:space="preserve">PLANTS OF SIGNIFICANT NUISANCE TO AIR QUALITY EMITTING AIR POLLUTANTS BY THE QUANTITY OF GASEOUS POLLUTANTS </t>
  </si>
  <si>
    <t>Pyły węglowo-grafitowe, sadza</t>
  </si>
  <si>
    <t xml:space="preserve">AIR POLLUTANTS EMISSION FROM PLANTS OF SIGNIFICANT NUISANCE TO AIR QUALITY BY TYPES OF </t>
  </si>
  <si>
    <t>PLANTS OF SIGNIFICANT NUISANCE TO AIR QUALITY BY EMISSION SIZE</t>
  </si>
  <si>
    <t xml:space="preserve">PLANTS OF SIGNIFICANT NUISANCE TO AIR QUALITY BY REDUCTION DEGREE OF GENERATED </t>
  </si>
  <si>
    <t xml:space="preserve">CITIIES WITH HIGH ENVIRONMENTAL THREAT OF AIR POLLUTANTS EMISSION FROM PLANTS </t>
  </si>
  <si>
    <t xml:space="preserve">EMISSION AND AIR POLLUTANT REDUCTION FROM PLANTS OF SIGNIFICANT NUISANCE TO AIR QUALITY </t>
  </si>
  <si>
    <t>Przejdź do spisu tablic</t>
  </si>
  <si>
    <t>SPIS TABLIC</t>
  </si>
  <si>
    <t>Procesy spalania w sektorze produkcji i transformacji</t>
  </si>
  <si>
    <t>energii</t>
  </si>
  <si>
    <t>P O L A N D</t>
  </si>
  <si>
    <t>.</t>
  </si>
  <si>
    <t>Gazy fluorowane:</t>
  </si>
  <si>
    <t xml:space="preserve">Fluorinated gases: </t>
  </si>
  <si>
    <t>−</t>
  </si>
  <si>
    <t>Industrial processes and product use</t>
  </si>
  <si>
    <t>Enteric fermentation</t>
  </si>
  <si>
    <t xml:space="preserve">Gospodarka odchodami </t>
  </si>
  <si>
    <t>Manure management</t>
  </si>
  <si>
    <t>Agricultural soils</t>
  </si>
  <si>
    <t>Field burning of agricultural residues</t>
  </si>
  <si>
    <t>Liming</t>
  </si>
  <si>
    <t>Urea application</t>
  </si>
  <si>
    <t>Solid waste disposal</t>
  </si>
  <si>
    <t>Biological treatment of solid waste</t>
  </si>
  <si>
    <t>Incineration and open burning of waste</t>
  </si>
  <si>
    <t>Waste water treatment and discharge</t>
  </si>
  <si>
    <t>Procesy przemysłowe</t>
  </si>
  <si>
    <t xml:space="preserve">
i stosowanie produktów</t>
  </si>
  <si>
    <t>Spalanie resztek roślinnych</t>
  </si>
  <si>
    <t xml:space="preserve">Wapnowanie </t>
  </si>
  <si>
    <t>Stosowanie mocznika</t>
  </si>
  <si>
    <t xml:space="preserve">Biologiczne oczyszczanie odpadów </t>
  </si>
  <si>
    <t>a Some data have been changed (re-calculated) in relation to the data published in the previous edition of the publication</t>
  </si>
  <si>
    <t>2014 do 1963-2013</t>
  </si>
  <si>
    <t>2014 to 1963-2013</t>
  </si>
  <si>
    <t>Głogów</t>
  </si>
  <si>
    <t>Bydgoszcz</t>
  </si>
  <si>
    <t>Piotrków Trybunalski</t>
  </si>
  <si>
    <t>Tarnów</t>
  </si>
  <si>
    <t>Trzebinia</t>
  </si>
  <si>
    <t>Zakopane</t>
  </si>
  <si>
    <t>Jasło</t>
  </si>
  <si>
    <t>Dąbrowa Górnicza</t>
  </si>
  <si>
    <t>Zabrze</t>
  </si>
  <si>
    <t>2015</t>
  </si>
  <si>
    <t>2015 to 1963-2014</t>
  </si>
  <si>
    <t>Bogatynia</t>
  </si>
  <si>
    <t>Rybnik</t>
  </si>
  <si>
    <t>Łaziska Górne</t>
  </si>
  <si>
    <t>Będzin</t>
  </si>
  <si>
    <t>Kwidzyn</t>
  </si>
  <si>
    <t>Puławy</t>
  </si>
  <si>
    <t>Skawina</t>
  </si>
  <si>
    <t>Kędzierzyn-Koźle</t>
  </si>
  <si>
    <t>Zdzieszowice</t>
  </si>
  <si>
    <t>Janikowo</t>
  </si>
  <si>
    <t>Stalowa Wola</t>
  </si>
  <si>
    <t>Małogoszcz</t>
  </si>
  <si>
    <t>Legnica</t>
  </si>
  <si>
    <t>Czechowice-Dziedzice</t>
  </si>
  <si>
    <t>Oświęcim</t>
  </si>
  <si>
    <t>Miasteczko Śląskie</t>
  </si>
  <si>
    <t>Siechnice</t>
  </si>
  <si>
    <t>Żary</t>
  </si>
  <si>
    <t>Nowa Sarzyna</t>
  </si>
  <si>
    <t>Kostrzyn nad Odrą</t>
  </si>
  <si>
    <t>Ostrowiec Świętokrzyski</t>
  </si>
  <si>
    <t>Radlin</t>
  </si>
  <si>
    <t>Mielec</t>
  </si>
  <si>
    <t>Szczecinek</t>
  </si>
  <si>
    <t>Zawiercie</t>
  </si>
  <si>
    <t>Czarnków</t>
  </si>
  <si>
    <t>Gołdap</t>
  </si>
  <si>
    <t>2016</t>
  </si>
  <si>
    <t>Jelenia Góra</t>
  </si>
  <si>
    <t>Ostróda</t>
  </si>
  <si>
    <t xml:space="preserve">Parowanie paliw </t>
  </si>
  <si>
    <t>Grajewo</t>
  </si>
  <si>
    <t>Brzeg Dolny</t>
  </si>
  <si>
    <t>09.1</t>
  </si>
  <si>
    <t>09.9</t>
  </si>
  <si>
    <t>10.6</t>
  </si>
  <si>
    <t>10.7</t>
  </si>
  <si>
    <t>10.9</t>
  </si>
  <si>
    <t>12.0</t>
  </si>
  <si>
    <t>13.3</t>
  </si>
  <si>
    <t>13.9</t>
  </si>
  <si>
    <t>16.1</t>
  </si>
  <si>
    <t>18.1</t>
  </si>
  <si>
    <t>20.6</t>
  </si>
  <si>
    <t>23.2</t>
  </si>
  <si>
    <t>23.3</t>
  </si>
  <si>
    <t>23.9</t>
  </si>
  <si>
    <t>25.3</t>
  </si>
  <si>
    <t>25.4</t>
  </si>
  <si>
    <t>25.6</t>
  </si>
  <si>
    <t>27.3</t>
  </si>
  <si>
    <t>27.5</t>
  </si>
  <si>
    <t>27.9</t>
  </si>
  <si>
    <t>28.1</t>
  </si>
  <si>
    <t>28.4</t>
  </si>
  <si>
    <t>29.2</t>
  </si>
  <si>
    <t>29.3</t>
  </si>
  <si>
    <t>30.3</t>
  </si>
  <si>
    <t>30.4</t>
  </si>
  <si>
    <t>32.3</t>
  </si>
  <si>
    <t>32.5</t>
  </si>
  <si>
    <t>33.1</t>
  </si>
  <si>
    <t>35.2</t>
  </si>
  <si>
    <t>36.0</t>
  </si>
  <si>
    <t>37.0</t>
  </si>
  <si>
    <t>38.1</t>
  </si>
  <si>
    <t>38.3</t>
  </si>
  <si>
    <t>41.1</t>
  </si>
  <si>
    <t>41.2</t>
  </si>
  <si>
    <t>42.1</t>
  </si>
  <si>
    <t>43.2</t>
  </si>
  <si>
    <t>Horyniec-Zdrój</t>
  </si>
  <si>
    <t>Iwonicz-Zdrój</t>
  </si>
  <si>
    <t>Połczyn-Zdrój</t>
  </si>
  <si>
    <t>Zgierz</t>
  </si>
  <si>
    <t>42.2</t>
  </si>
  <si>
    <t xml:space="preserve">Gospodarstwa domowe </t>
  </si>
  <si>
    <t>NOx</t>
  </si>
  <si>
    <t>PM</t>
  </si>
  <si>
    <t xml:space="preserve">2017 </t>
  </si>
  <si>
    <t xml:space="preserve">2011 </t>
  </si>
  <si>
    <t xml:space="preserve">2012 </t>
  </si>
  <si>
    <t xml:space="preserve">2013 </t>
  </si>
  <si>
    <t xml:space="preserve">2014 </t>
  </si>
  <si>
    <t xml:space="preserve">2001 do 1963-2000 </t>
  </si>
  <si>
    <t>2001 to 1963-2000</t>
  </si>
  <si>
    <t xml:space="preserve">2002 do 1963-2001 </t>
  </si>
  <si>
    <t>2002 to 1963-2001</t>
  </si>
  <si>
    <t xml:space="preserve">2003 do 1963-2002 </t>
  </si>
  <si>
    <t>2003 to 1963-2002</t>
  </si>
  <si>
    <t xml:space="preserve">2004 do 1963-2003 </t>
  </si>
  <si>
    <t>2004 to 1963-2003</t>
  </si>
  <si>
    <t xml:space="preserve">2006 do 1963-2005 </t>
  </si>
  <si>
    <t>2006 to 1963-2005</t>
  </si>
  <si>
    <t>2007 do 1963-2006</t>
  </si>
  <si>
    <t>2007 to 1963-2006</t>
  </si>
  <si>
    <t>2008 do 1963-2007</t>
  </si>
  <si>
    <t>2008 to 1963-2007</t>
  </si>
  <si>
    <t>2009 do 1963-2008</t>
  </si>
  <si>
    <t>2009 to 1963-2008</t>
  </si>
  <si>
    <t>2011 do 1963-2010</t>
  </si>
  <si>
    <t>2011 to 1963-2010</t>
  </si>
  <si>
    <t>2012 do 1963-2011</t>
  </si>
  <si>
    <t>2012 to 1963-2011</t>
  </si>
  <si>
    <t>2013 do 1963-2012</t>
  </si>
  <si>
    <t>2013 to 1963-2012</t>
  </si>
  <si>
    <t>2015 do 1963-2014</t>
  </si>
  <si>
    <t>2016 do 1963-2015</t>
  </si>
  <si>
    <t>2016 to 1963-2015</t>
  </si>
  <si>
    <t>2017 do 1963-2016</t>
  </si>
  <si>
    <t>2017 to 1963-2016</t>
  </si>
  <si>
    <t>Wrocław</t>
  </si>
  <si>
    <t>Kłodzko</t>
  </si>
  <si>
    <t>Toruń</t>
  </si>
  <si>
    <t>Lublin</t>
  </si>
  <si>
    <t>Łódź</t>
  </si>
  <si>
    <t>Radomsko</t>
  </si>
  <si>
    <t>Warszawa</t>
  </si>
  <si>
    <t>Radom</t>
  </si>
  <si>
    <t>Opole</t>
  </si>
  <si>
    <t>Olesno</t>
  </si>
  <si>
    <t>Nisko</t>
  </si>
  <si>
    <t>Przemyśl</t>
  </si>
  <si>
    <t>Gdańsk</t>
  </si>
  <si>
    <t>Gdynia</t>
  </si>
  <si>
    <t>Lębork</t>
  </si>
  <si>
    <t>Słupsk</t>
  </si>
  <si>
    <t>Cieszyn</t>
  </si>
  <si>
    <t>Elbląg</t>
  </si>
  <si>
    <t>Ełk</t>
  </si>
  <si>
    <t>Kalisz</t>
  </si>
  <si>
    <t>Ź r ó d ł o: dane Krajowego Ośrodka Bilansowania i Zarządzania Emisjami – Instytutu Ochrony Środowiska – PIB.</t>
  </si>
  <si>
    <r>
      <t>O G Ó Ł E M</t>
    </r>
    <r>
      <rPr>
        <sz val="9"/>
        <rFont val="Arial"/>
        <family val="2"/>
        <charset val="238"/>
      </rPr>
      <t xml:space="preserve"> </t>
    </r>
  </si>
  <si>
    <r>
      <t>Energia łącznie</t>
    </r>
    <r>
      <rPr>
        <sz val="9"/>
        <rFont val="Arial"/>
        <family val="2"/>
        <charset val="238"/>
      </rPr>
      <t xml:space="preserve"> </t>
    </r>
  </si>
  <si>
    <r>
      <t>Rolnictwo</t>
    </r>
    <r>
      <rPr>
        <sz val="9"/>
        <rFont val="Arial"/>
        <family val="2"/>
        <charset val="238"/>
      </rPr>
      <t xml:space="preserve"> </t>
    </r>
  </si>
  <si>
    <r>
      <t>Odpady</t>
    </r>
    <r>
      <rPr>
        <sz val="9"/>
        <rFont val="Arial"/>
        <family val="2"/>
        <charset val="238"/>
      </rPr>
      <t xml:space="preserve"> </t>
    </r>
  </si>
  <si>
    <r>
      <t>CO</t>
    </r>
    <r>
      <rPr>
        <vertAlign val="subscript"/>
        <sz val="9"/>
        <rFont val="Arial"/>
        <family val="2"/>
        <charset val="238"/>
      </rPr>
      <t>2</t>
    </r>
  </si>
  <si>
    <r>
      <t>CH</t>
    </r>
    <r>
      <rPr>
        <vertAlign val="subscript"/>
        <sz val="9"/>
        <rFont val="Arial"/>
        <family val="2"/>
        <charset val="238"/>
      </rPr>
      <t>4</t>
    </r>
  </si>
  <si>
    <r>
      <t>N</t>
    </r>
    <r>
      <rPr>
        <vertAlign val="subscript"/>
        <sz val="9"/>
        <rFont val="Arial"/>
        <family val="2"/>
        <charset val="238"/>
      </rPr>
      <t>2</t>
    </r>
    <r>
      <rPr>
        <sz val="9"/>
        <rFont val="Arial"/>
        <family val="2"/>
        <charset val="238"/>
      </rPr>
      <t>O</t>
    </r>
  </si>
  <si>
    <r>
      <t>SO</t>
    </r>
    <r>
      <rPr>
        <vertAlign val="subscript"/>
        <sz val="9"/>
        <rFont val="Arial"/>
        <family val="2"/>
        <charset val="238"/>
      </rPr>
      <t>2</t>
    </r>
  </si>
  <si>
    <r>
      <t>μg/m</t>
    </r>
    <r>
      <rPr>
        <vertAlign val="superscript"/>
        <sz val="9"/>
        <rFont val="Arial"/>
        <family val="2"/>
        <charset val="238"/>
      </rPr>
      <t>3</t>
    </r>
  </si>
  <si>
    <r>
      <t>μg/m</t>
    </r>
    <r>
      <rPr>
        <vertAlign val="superscript"/>
        <sz val="9"/>
        <rFont val="Arial"/>
        <family val="2"/>
        <charset val="238"/>
      </rPr>
      <t>3</t>
    </r>
    <r>
      <rPr>
        <b/>
        <sz val="9"/>
        <rFont val="Arial"/>
        <family val="2"/>
        <charset val="238"/>
      </rPr>
      <t>×</t>
    </r>
    <r>
      <rPr>
        <sz val="9"/>
        <rFont val="Arial"/>
        <family val="2"/>
        <charset val="238"/>
      </rPr>
      <t>h</t>
    </r>
  </si>
  <si>
    <r>
      <t xml:space="preserve">~1000
</t>
    </r>
    <r>
      <rPr>
        <sz val="9"/>
        <rFont val="Arial"/>
        <family val="2"/>
        <charset val="238"/>
      </rPr>
      <t>700</t>
    </r>
  </si>
  <si>
    <r>
      <t xml:space="preserve">700
</t>
    </r>
    <r>
      <rPr>
        <sz val="9"/>
        <rFont val="Arial"/>
        <family val="2"/>
        <charset val="238"/>
      </rPr>
      <t>500</t>
    </r>
  </si>
  <si>
    <r>
      <t xml:space="preserve">500
</t>
    </r>
    <r>
      <rPr>
        <sz val="9"/>
        <rFont val="Arial"/>
        <family val="2"/>
        <charset val="238"/>
      </rPr>
      <t>300</t>
    </r>
  </si>
  <si>
    <r>
      <t xml:space="preserve">300
</t>
    </r>
    <r>
      <rPr>
        <sz val="9"/>
        <rFont val="Arial"/>
        <family val="2"/>
        <charset val="238"/>
      </rPr>
      <t>200</t>
    </r>
  </si>
  <si>
    <r>
      <t xml:space="preserve">200
</t>
    </r>
    <r>
      <rPr>
        <sz val="9"/>
        <rFont val="Arial"/>
        <family val="2"/>
        <charset val="238"/>
      </rPr>
      <t>150</t>
    </r>
  </si>
  <si>
    <r>
      <t xml:space="preserve">150
</t>
    </r>
    <r>
      <rPr>
        <sz val="9"/>
        <rFont val="Arial"/>
        <family val="2"/>
        <charset val="238"/>
      </rPr>
      <t>100</t>
    </r>
  </si>
  <si>
    <r>
      <t xml:space="preserve">100
</t>
    </r>
    <r>
      <rPr>
        <sz val="9"/>
        <rFont val="Arial"/>
        <family val="2"/>
        <charset val="238"/>
      </rPr>
      <t>70</t>
    </r>
  </si>
  <si>
    <r>
      <t xml:space="preserve">70
</t>
    </r>
    <r>
      <rPr>
        <sz val="9"/>
        <rFont val="Arial"/>
        <family val="2"/>
        <charset val="238"/>
      </rPr>
      <t>50</t>
    </r>
  </si>
  <si>
    <r>
      <t xml:space="preserve">50
</t>
    </r>
    <r>
      <rPr>
        <sz val="9"/>
        <rFont val="Arial"/>
        <family val="2"/>
        <charset val="238"/>
      </rPr>
      <t>30</t>
    </r>
  </si>
  <si>
    <r>
      <t xml:space="preserve">30
</t>
    </r>
    <r>
      <rPr>
        <sz val="9"/>
        <rFont val="Arial"/>
        <family val="2"/>
        <charset val="238"/>
      </rPr>
      <t>20</t>
    </r>
  </si>
  <si>
    <r>
      <t xml:space="preserve">20
</t>
    </r>
    <r>
      <rPr>
        <sz val="9"/>
        <rFont val="Arial"/>
        <family val="2"/>
        <charset val="238"/>
      </rPr>
      <t>10</t>
    </r>
  </si>
  <si>
    <r>
      <t xml:space="preserve">10
</t>
    </r>
    <r>
      <rPr>
        <sz val="9"/>
        <rFont val="Arial"/>
        <family val="2"/>
        <charset val="238"/>
      </rPr>
      <t>00</t>
    </r>
  </si>
  <si>
    <t xml:space="preserve">Samochody ciężarowe o masie całkowitej </t>
  </si>
  <si>
    <t xml:space="preserve">Heavy duty vehicles with total mass over 3500 kg </t>
  </si>
  <si>
    <t xml:space="preserve">and buses </t>
  </si>
  <si>
    <t>Sopot</t>
  </si>
  <si>
    <t>Świnoujście</t>
  </si>
  <si>
    <t>Duszniki-Zdroj</t>
  </si>
  <si>
    <t xml:space="preserve">O G Ó Ł E M </t>
  </si>
  <si>
    <t>2018</t>
  </si>
  <si>
    <t>przemysł wytwórczy</t>
  </si>
  <si>
    <t>construction</t>
  </si>
  <si>
    <t xml:space="preserve">manufacturing industry and </t>
  </si>
  <si>
    <t>do 2 lat</t>
  </si>
  <si>
    <t>W wieku:</t>
  </si>
  <si>
    <t>Aged to:</t>
  </si>
  <si>
    <t>up to 2 years</t>
  </si>
  <si>
    <r>
      <t xml:space="preserve">Motocykle i motorowery </t>
    </r>
    <r>
      <rPr>
        <i/>
        <vertAlign val="superscript"/>
        <sz val="9"/>
        <rFont val="Arial"/>
        <family val="2"/>
        <charset val="238"/>
      </rPr>
      <t/>
    </r>
  </si>
  <si>
    <t>Motocycles and mopeds</t>
  </si>
  <si>
    <t>Samochody inne, niż osobowe, o masie całkowitej</t>
  </si>
  <si>
    <t xml:space="preserve">do 3500 kg </t>
  </si>
  <si>
    <t>Gasoline evaporation</t>
  </si>
  <si>
    <t>in percent</t>
  </si>
  <si>
    <t xml:space="preserve">w odsetkach     </t>
  </si>
  <si>
    <t>Emisja: w tysiącach ton</t>
  </si>
  <si>
    <t xml:space="preserve">w odsetkach    </t>
  </si>
  <si>
    <t xml:space="preserve">w odsetkach </t>
  </si>
  <si>
    <t>w odsetkach</t>
  </si>
  <si>
    <t xml:space="preserve">w odsetkach   </t>
  </si>
  <si>
    <t>Zakłady: w liczbach bezwzględnych</t>
  </si>
  <si>
    <t>EMISSION SOURCES IN PLANTS OF SIGNIFICANT NUISANCE TO AIR QUALITY BY EMISSION SIZE AND VOIVODSHIPS IN 2018</t>
  </si>
  <si>
    <t>Supraśl</t>
  </si>
  <si>
    <t>x</t>
  </si>
  <si>
    <r>
      <t>Tlenki azotu (w przeliczeniu na NO</t>
    </r>
    <r>
      <rPr>
        <vertAlign val="subscript"/>
        <sz val="9"/>
        <rFont val="Arial"/>
        <family val="2"/>
        <charset val="238"/>
      </rPr>
      <t>2</t>
    </r>
    <r>
      <rPr>
        <sz val="9"/>
        <rFont val="Arial"/>
        <family val="2"/>
        <charset val="238"/>
      </rPr>
      <t>)</t>
    </r>
  </si>
  <si>
    <t>R A Z E M</t>
  </si>
  <si>
    <t>Jaworzno</t>
  </si>
  <si>
    <t>Ostrołęka</t>
  </si>
  <si>
    <t>Włocławek</t>
  </si>
  <si>
    <t>Chorzów</t>
  </si>
  <si>
    <t>Chełm</t>
  </si>
  <si>
    <t>Białystok</t>
  </si>
  <si>
    <t>Tychy</t>
  </si>
  <si>
    <t>Częstochowa</t>
  </si>
  <si>
    <t>Gorzów Wielkopolski</t>
  </si>
  <si>
    <t>Gliwice</t>
  </si>
  <si>
    <t>Jastrzębie-Zdrój</t>
  </si>
  <si>
    <t>Bytom</t>
  </si>
  <si>
    <t>Ruda Śląska</t>
  </si>
  <si>
    <t>Suwałki</t>
  </si>
  <si>
    <t>Siedlce</t>
  </si>
  <si>
    <t>Grudziądz</t>
  </si>
  <si>
    <t>Koszalin</t>
  </si>
  <si>
    <t>Mysłowice</t>
  </si>
  <si>
    <t>Sosnowiec</t>
  </si>
  <si>
    <t>Łomża</t>
  </si>
  <si>
    <t>Krosno</t>
  </si>
  <si>
    <t>Piekary Śląskie</t>
  </si>
  <si>
    <t>Nowy Sącz</t>
  </si>
  <si>
    <t>Żywiec</t>
  </si>
  <si>
    <t>Legionowo</t>
  </si>
  <si>
    <t>Krasnystaw</t>
  </si>
  <si>
    <t>Kutno</t>
  </si>
  <si>
    <t>Iława</t>
  </si>
  <si>
    <t>Sieradz</t>
  </si>
  <si>
    <t>Dębica</t>
  </si>
  <si>
    <t>Świdnik</t>
  </si>
  <si>
    <t>Koło</t>
  </si>
  <si>
    <t>Tarnowskie Góry</t>
  </si>
  <si>
    <t>Bochnia</t>
  </si>
  <si>
    <t>Zduńska Wola</t>
  </si>
  <si>
    <t>Racibórz</t>
  </si>
  <si>
    <t>Ostrów Wielkopolski</t>
  </si>
  <si>
    <t>Malbork</t>
  </si>
  <si>
    <t>Kruszwica</t>
  </si>
  <si>
    <t>Orzesze</t>
  </si>
  <si>
    <t>Starogard Gdański</t>
  </si>
  <si>
    <t>Polkowice</t>
  </si>
  <si>
    <t>Stargard</t>
  </si>
  <si>
    <t>Opoczno</t>
  </si>
  <si>
    <t>Karlino</t>
  </si>
  <si>
    <t>Piła</t>
  </si>
  <si>
    <t>Lubin</t>
  </si>
  <si>
    <t>Gostyń</t>
  </si>
  <si>
    <t>Sandomierz</t>
  </si>
  <si>
    <t>Pruszków</t>
  </si>
  <si>
    <t>Wieruszów</t>
  </si>
  <si>
    <t>Starachowice</t>
  </si>
  <si>
    <t>Tomaszów Mazowiecki</t>
  </si>
  <si>
    <t>Końskie</t>
  </si>
  <si>
    <t>Jarosław</t>
  </si>
  <si>
    <t>Czarna Woda</t>
  </si>
  <si>
    <t xml:space="preserve">w tym:      </t>
  </si>
  <si>
    <t xml:space="preserve">of which:  </t>
  </si>
  <si>
    <t xml:space="preserve">w tym:     </t>
  </si>
  <si>
    <t>pożary lasów</t>
  </si>
  <si>
    <t>of which:</t>
  </si>
  <si>
    <t>forest fires</t>
  </si>
  <si>
    <r>
      <t xml:space="preserve">POZOSTAŁE SEKCJE / </t>
    </r>
    <r>
      <rPr>
        <b/>
        <i/>
        <sz val="9"/>
        <rFont val="Arial"/>
        <family val="2"/>
        <charset val="238"/>
      </rPr>
      <t>OTHER SECTIONS</t>
    </r>
  </si>
  <si>
    <t>2018 do 1963-2017</t>
  </si>
  <si>
    <t>2018 to 1963-2017</t>
  </si>
  <si>
    <t>Ź r ó d ł o: dane Głównego Inspektoratu Ochrony Środowiska i Instytutu Geofizyki PAN uzyskane w ramach Państwowego Monitoringu Środowiska.</t>
  </si>
  <si>
    <t>Wodzisław Śląski</t>
  </si>
  <si>
    <t>S o u r c e: data of the Chief Inspectorate for Environmental Protection derived from the State Environmental Monitoring system.</t>
  </si>
  <si>
    <t>Chlorofluorocarbons - total</t>
  </si>
  <si>
    <t>Chlorofluorowęglowodory ogółem</t>
  </si>
  <si>
    <t>w tym:</t>
  </si>
  <si>
    <t xml:space="preserve">HCFC-22 </t>
  </si>
  <si>
    <t>HCFC-22</t>
  </si>
  <si>
    <t>ANNUAL COURSE OF THE CHEMICAL COMPOSITION OF ATMOSPHERIC PRECIPITATION IN THE BACKGROUND</t>
  </si>
  <si>
    <t>10,1 - 30,0</t>
  </si>
  <si>
    <t>30,1 - 50,0</t>
  </si>
  <si>
    <t>70,1 - 90,0</t>
  </si>
  <si>
    <t>50,1 - 70,0</t>
  </si>
  <si>
    <t>WYTWORZONYCH ZANIECZYSZCZEŃ</t>
  </si>
  <si>
    <t xml:space="preserve">Peat and fuel wood </t>
  </si>
  <si>
    <t>Energia wody, wiatru, słoneczna, geotermalna, pompy ciepła</t>
  </si>
  <si>
    <t>Hydro, wind, solar, geothermal energy and heat pomps</t>
  </si>
  <si>
    <t>Oleje opałowe (łącznie z gudronem)</t>
  </si>
  <si>
    <r>
      <t xml:space="preserve">Jednostka miary
</t>
    </r>
    <r>
      <rPr>
        <sz val="9"/>
        <color rgb="FF4D4D4D"/>
        <rFont val="Arial"/>
        <family val="2"/>
        <charset val="238"/>
      </rPr>
      <t>Unit of measure</t>
    </r>
  </si>
  <si>
    <r>
      <t xml:space="preserve">tys. ton / </t>
    </r>
    <r>
      <rPr>
        <sz val="9"/>
        <color rgb="FF4D4D4D"/>
        <rFont val="Arial"/>
        <family val="2"/>
        <charset val="238"/>
      </rPr>
      <t>thousand tonnes</t>
    </r>
  </si>
  <si>
    <r>
      <t>tys. ton /</t>
    </r>
    <r>
      <rPr>
        <sz val="9"/>
        <color rgb="FF4D4D4D"/>
        <rFont val="Arial"/>
        <family val="2"/>
        <charset val="238"/>
      </rPr>
      <t xml:space="preserve"> thousand tonnes</t>
    </r>
  </si>
  <si>
    <r>
      <t xml:space="preserve">LATA
</t>
    </r>
    <r>
      <rPr>
        <sz val="9"/>
        <color rgb="FF4D4D4D"/>
        <rFont val="Arial"/>
        <family val="2"/>
        <charset val="238"/>
      </rPr>
      <t>YEARS</t>
    </r>
  </si>
  <si>
    <r>
      <t xml:space="preserve">Produkcja energii ogółem
</t>
    </r>
    <r>
      <rPr>
        <sz val="9"/>
        <color rgb="FF4D4D4D"/>
        <rFont val="Arial"/>
        <family val="2"/>
        <charset val="238"/>
      </rPr>
      <t>Total production of energy</t>
    </r>
  </si>
  <si>
    <r>
      <t xml:space="preserve">razem
</t>
    </r>
    <r>
      <rPr>
        <sz val="9"/>
        <color rgb="FF4D4D4D"/>
        <rFont val="Arial"/>
        <family val="2"/>
        <charset val="238"/>
      </rPr>
      <t>total</t>
    </r>
  </si>
  <si>
    <r>
      <t xml:space="preserve">geotermalnej
</t>
    </r>
    <r>
      <rPr>
        <sz val="9"/>
        <color rgb="FF4D4D4D"/>
        <rFont val="Arial"/>
        <family val="2"/>
        <charset val="238"/>
      </rPr>
      <t>geothermal</t>
    </r>
  </si>
  <si>
    <r>
      <t xml:space="preserve">wiatrowej
</t>
    </r>
    <r>
      <rPr>
        <sz val="9"/>
        <color rgb="FF4D4D4D"/>
        <rFont val="Arial"/>
        <family val="2"/>
        <charset val="238"/>
      </rPr>
      <t>wind</t>
    </r>
  </si>
  <si>
    <r>
      <t xml:space="preserve">w tym
</t>
    </r>
    <r>
      <rPr>
        <sz val="9"/>
        <color rgb="FF4D4D4D"/>
        <rFont val="Arial"/>
        <family val="2"/>
        <charset val="238"/>
      </rPr>
      <t>of which</t>
    </r>
  </si>
  <si>
    <r>
      <t xml:space="preserve">Pozyskanie energii ze źródeł odnawialnych
</t>
    </r>
    <r>
      <rPr>
        <sz val="9"/>
        <color rgb="FF4D4D4D"/>
        <rFont val="Arial"/>
        <family val="2"/>
        <charset val="238"/>
      </rPr>
      <t>Production of renewable energy</t>
    </r>
  </si>
  <si>
    <r>
      <t xml:space="preserve">Udział energii pozyskanej ze źródeł odnawialnych
</t>
    </r>
    <r>
      <rPr>
        <sz val="9"/>
        <color rgb="FF4D4D4D"/>
        <rFont val="Arial"/>
        <family val="2"/>
        <charset val="238"/>
      </rPr>
      <t>Share of production of renewable energy</t>
    </r>
  </si>
  <si>
    <r>
      <t>w produkcji energii ogółem w %</t>
    </r>
    <r>
      <rPr>
        <sz val="9"/>
        <color rgb="FF4D4D4D"/>
        <rFont val="Arial"/>
        <family val="2"/>
        <charset val="238"/>
      </rPr>
      <t xml:space="preserve">
in total production
of energy in %</t>
    </r>
  </si>
  <si>
    <r>
      <t xml:space="preserve">w tysiącach ton
</t>
    </r>
    <r>
      <rPr>
        <sz val="9"/>
        <color rgb="FF4D4D4D"/>
        <rFont val="Arial"/>
        <family val="2"/>
        <charset val="238"/>
      </rPr>
      <t>in thousand tonnes</t>
    </r>
  </si>
  <si>
    <r>
      <t xml:space="preserve">WYSZCZEGÓLNIENIE
</t>
    </r>
    <r>
      <rPr>
        <sz val="9"/>
        <color rgb="FF4D4D4D"/>
        <rFont val="Arial"/>
        <family val="2"/>
        <charset val="238"/>
      </rPr>
      <t>SPECIFICATION</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</si>
  <si>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</si>
  <si>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</si>
  <si>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WOJEWÓDZTWA
</t>
    </r>
    <r>
      <rPr>
        <sz val="9"/>
        <color rgb="FF4D4D4D"/>
        <rFont val="Arial"/>
        <family val="2"/>
        <charset val="238"/>
      </rPr>
      <t>VOIVODSHIPS</t>
    </r>
  </si>
  <si>
    <r>
      <t xml:space="preserve">Dwutlenek węgla
</t>
    </r>
    <r>
      <rPr>
        <sz val="9"/>
        <color rgb="FF4D4D4D"/>
        <rFont val="Arial"/>
        <family val="2"/>
        <charset val="238"/>
      </rPr>
      <t>Carbon dioxide</t>
    </r>
  </si>
  <si>
    <r>
      <t xml:space="preserve">Metan
</t>
    </r>
    <r>
      <rPr>
        <sz val="9"/>
        <color rgb="FF4D4D4D"/>
        <rFont val="Arial"/>
        <family val="2"/>
        <charset val="238"/>
      </rPr>
      <t>Methane</t>
    </r>
  </si>
  <si>
    <r>
      <t xml:space="preserve">Podtlenek azotu
</t>
    </r>
    <r>
      <rPr>
        <sz val="9"/>
        <color rgb="FF4D4D4D"/>
        <rFont val="Arial"/>
        <family val="2"/>
        <charset val="238"/>
      </rPr>
      <t>Nitrous oxide</t>
    </r>
  </si>
  <si>
    <r>
      <t xml:space="preserve">Tlenek węgla
</t>
    </r>
    <r>
      <rPr>
        <sz val="9"/>
        <color rgb="FF4D4D4D"/>
        <rFont val="Arial"/>
        <family val="2"/>
        <charset val="238"/>
      </rPr>
      <t>Carbon oxide</t>
    </r>
  </si>
  <si>
    <r>
      <rPr>
        <sz val="9"/>
        <color theme="1"/>
        <rFont val="Arial"/>
        <family val="2"/>
        <charset val="238"/>
      </rPr>
      <t>Dwutlenek siarki</t>
    </r>
    <r>
      <rPr>
        <sz val="9"/>
        <color rgb="FF4D4D4D"/>
        <rFont val="Arial"/>
        <family val="2"/>
        <charset val="238"/>
      </rPr>
      <t xml:space="preserve">
Sulphur dioxide</t>
    </r>
  </si>
  <si>
    <t>S o u r c e: data of the National Centre for Emissions Management – the Institute of Environmental Protection – NRI.</t>
  </si>
  <si>
    <r>
      <t xml:space="preserve">Arsen
</t>
    </r>
    <r>
      <rPr>
        <sz val="9"/>
        <color rgb="FF4D4D4D"/>
        <rFont val="Arial"/>
        <family val="2"/>
        <charset val="238"/>
      </rPr>
      <t>Arsenic</t>
    </r>
  </si>
  <si>
    <r>
      <t xml:space="preserve">Cynk
</t>
    </r>
    <r>
      <rPr>
        <sz val="9"/>
        <color rgb="FF4D4D4D"/>
        <rFont val="Arial"/>
        <family val="2"/>
        <charset val="238"/>
      </rPr>
      <t>Zinc</t>
    </r>
  </si>
  <si>
    <r>
      <t xml:space="preserve">Kadm
</t>
    </r>
    <r>
      <rPr>
        <sz val="9"/>
        <color rgb="FF4D4D4D"/>
        <rFont val="Arial"/>
        <family val="2"/>
        <charset val="238"/>
      </rPr>
      <t>Cadmium</t>
    </r>
  </si>
  <si>
    <r>
      <t xml:space="preserve">Nikiel
</t>
    </r>
    <r>
      <rPr>
        <sz val="9"/>
        <color rgb="FF4D4D4D"/>
        <rFont val="Arial"/>
        <family val="2"/>
        <charset val="238"/>
      </rPr>
      <t>Nickel</t>
    </r>
  </si>
  <si>
    <r>
      <t xml:space="preserve">Ołów
</t>
    </r>
    <r>
      <rPr>
        <sz val="9"/>
        <color rgb="FF4D4D4D"/>
        <rFont val="Arial"/>
        <family val="2"/>
        <charset val="238"/>
      </rPr>
      <t>Lead</t>
    </r>
  </si>
  <si>
    <r>
      <t xml:space="preserve">Rtęć
</t>
    </r>
    <r>
      <rPr>
        <sz val="9"/>
        <color rgb="FF4D4D4D"/>
        <rFont val="Arial"/>
        <family val="2"/>
        <charset val="238"/>
      </rPr>
      <t>Mercury</t>
    </r>
  </si>
  <si>
    <r>
      <t xml:space="preserve">Samochody osobowe
</t>
    </r>
    <r>
      <rPr>
        <sz val="9"/>
        <color rgb="FF4D4D4D"/>
        <rFont val="Arial"/>
        <family val="2"/>
        <charset val="238"/>
      </rPr>
      <t>Passenger cars</t>
    </r>
  </si>
  <si>
    <r>
      <t xml:space="preserve">Autobusy
</t>
    </r>
    <r>
      <rPr>
        <sz val="9"/>
        <color rgb="FF4D4D4D"/>
        <rFont val="Arial"/>
        <family val="2"/>
        <charset val="238"/>
      </rPr>
      <t>Buses</t>
    </r>
  </si>
  <si>
    <r>
      <t xml:space="preserve">Ciągniki siodłowe
</t>
    </r>
    <r>
      <rPr>
        <sz val="9"/>
        <color rgb="FF4D4D4D"/>
        <rFont val="Arial"/>
        <family val="2"/>
        <charset val="238"/>
      </rPr>
      <t>Road tractors</t>
    </r>
  </si>
  <si>
    <r>
      <t xml:space="preserve">w sztukach
</t>
    </r>
    <r>
      <rPr>
        <sz val="9"/>
        <color rgb="FF4D4D4D"/>
        <rFont val="Arial"/>
        <family val="2"/>
        <charset val="238"/>
      </rPr>
      <t>in units</t>
    </r>
  </si>
  <si>
    <r>
      <t xml:space="preserve">w %
</t>
    </r>
    <r>
      <rPr>
        <sz val="9"/>
        <color rgb="FF4D4D4D"/>
        <rFont val="Arial"/>
        <family val="2"/>
        <charset val="238"/>
      </rPr>
      <t>in %</t>
    </r>
  </si>
  <si>
    <t>a Some data have been changed (re-calculated) in relation to the data published in the previous edition of the publication. b Particulates, as Total Suspended Particulates (TSP).</t>
  </si>
  <si>
    <r>
      <t xml:space="preserve">Wielkość emisji w tonach/rok
</t>
    </r>
    <r>
      <rPr>
        <sz val="9"/>
        <color rgb="FF4D4D4D"/>
        <rFont val="Arial"/>
        <family val="2"/>
        <charset val="238"/>
      </rPr>
      <t>Emission size in tonnes per year</t>
    </r>
  </si>
  <si>
    <r>
      <t xml:space="preserve">Ogółem
</t>
    </r>
    <r>
      <rPr>
        <sz val="9"/>
        <color rgb="FF4D4D4D"/>
        <rFont val="Arial"/>
        <family val="2"/>
        <charset val="238"/>
      </rPr>
      <t>Total</t>
    </r>
  </si>
  <si>
    <r>
      <t xml:space="preserve">25 ton i mniej
</t>
    </r>
    <r>
      <rPr>
        <sz val="9"/>
        <color rgb="FF4D4D4D"/>
        <rFont val="Arial"/>
        <family val="2"/>
        <charset val="238"/>
      </rPr>
      <t>25 and less</t>
    </r>
  </si>
  <si>
    <r>
      <t xml:space="preserve">50 001
i więcej
</t>
    </r>
    <r>
      <rPr>
        <sz val="9"/>
        <color rgb="FF4D4D4D"/>
        <rFont val="Arial"/>
        <family val="2"/>
        <charset val="238"/>
      </rPr>
      <t>50001 and more</t>
    </r>
  </si>
  <si>
    <t>a As of 31 XII.</t>
  </si>
  <si>
    <r>
      <t xml:space="preserve">Urządzenia o skuteczności
</t>
    </r>
    <r>
      <rPr>
        <sz val="9"/>
        <color rgb="FF4D4D4D"/>
        <rFont val="Arial"/>
        <family val="2"/>
        <charset val="238"/>
      </rPr>
      <t>Equipment efficiency</t>
    </r>
  </si>
  <si>
    <r>
      <t xml:space="preserve">niskiej
</t>
    </r>
    <r>
      <rPr>
        <sz val="9"/>
        <color rgb="FF4D4D4D"/>
        <rFont val="Arial"/>
        <family val="2"/>
        <charset val="238"/>
      </rPr>
      <t>low</t>
    </r>
  </si>
  <si>
    <r>
      <t xml:space="preserve">średniej
</t>
    </r>
    <r>
      <rPr>
        <sz val="9"/>
        <color rgb="FF4D4D4D"/>
        <rFont val="Arial"/>
        <family val="2"/>
        <charset val="238"/>
      </rPr>
      <t>moderate</t>
    </r>
  </si>
  <si>
    <r>
      <t xml:space="preserve">wysokiej
</t>
    </r>
    <r>
      <rPr>
        <sz val="9"/>
        <color rgb="FF4D4D4D"/>
        <rFont val="Arial"/>
        <family val="2"/>
        <charset val="238"/>
      </rPr>
      <t>high</t>
    </r>
  </si>
  <si>
    <r>
      <t xml:space="preserve">Pyły
</t>
    </r>
    <r>
      <rPr>
        <sz val="9"/>
        <color rgb="FF4D4D4D"/>
        <rFont val="Arial"/>
        <family val="2"/>
        <charset val="238"/>
      </rPr>
      <t>Particulates</t>
    </r>
  </si>
  <si>
    <r>
      <t xml:space="preserve">Tlenki węgla
</t>
    </r>
    <r>
      <rPr>
        <sz val="9"/>
        <color rgb="FF4D4D4D"/>
        <rFont val="Arial"/>
        <family val="2"/>
        <charset val="238"/>
      </rPr>
      <t>Carbon oxide</t>
    </r>
  </si>
  <si>
    <r>
      <t xml:space="preserve">Węglowodory
</t>
    </r>
    <r>
      <rPr>
        <sz val="9"/>
        <color rgb="FF4D4D4D"/>
        <rFont val="Arial"/>
        <family val="2"/>
        <charset val="238"/>
      </rPr>
      <t>Hydrocarbons</t>
    </r>
  </si>
  <si>
    <r>
      <t xml:space="preserve">w tonach
</t>
    </r>
    <r>
      <rPr>
        <sz val="9"/>
        <color rgb="FF4D4D4D"/>
        <rFont val="Arial"/>
        <family val="2"/>
        <charset val="238"/>
      </rPr>
      <t>in tonnes</t>
    </r>
  </si>
  <si>
    <r>
      <t xml:space="preserve">O emisji zanieczyszczeń pyłowych
</t>
    </r>
    <r>
      <rPr>
        <sz val="9"/>
        <color rgb="FF4D4D4D"/>
        <rFont val="Arial"/>
        <family val="2"/>
        <charset val="238"/>
      </rPr>
      <t>With particulate pollutants emission</t>
    </r>
  </si>
  <si>
    <r>
      <t xml:space="preserve">ogółem
</t>
    </r>
    <r>
      <rPr>
        <sz val="9"/>
        <color rgb="FF4D4D4D"/>
        <rFont val="Arial"/>
        <family val="2"/>
        <charset val="238"/>
      </rPr>
      <t>total</t>
    </r>
  </si>
  <si>
    <r>
      <t xml:space="preserve">emitujące zanieczyszczenia pyłowe
</t>
    </r>
    <r>
      <rPr>
        <sz val="9"/>
        <color rgb="FF4D4D4D"/>
        <rFont val="Arial"/>
        <family val="2"/>
        <charset val="238"/>
      </rPr>
      <t>emitting particulate pollutants</t>
    </r>
  </si>
  <si>
    <r>
      <t xml:space="preserve">posiadające urządzenia do redukcji zanieczyszczeń pyłowych
</t>
    </r>
    <r>
      <rPr>
        <sz val="9"/>
        <color rgb="FF4D4D4D"/>
        <rFont val="Arial"/>
        <family val="2"/>
        <charset val="238"/>
      </rPr>
      <t>with particulate pollutant reduction systems</t>
    </r>
  </si>
  <si>
    <r>
      <t xml:space="preserve">5001
i więcej
</t>
    </r>
    <r>
      <rPr>
        <sz val="9"/>
        <color rgb="FF4D4D4D"/>
        <rFont val="Arial"/>
        <family val="2"/>
        <charset val="238"/>
      </rPr>
      <t>5001 and more</t>
    </r>
  </si>
  <si>
    <r>
      <t xml:space="preserve">WOJEWÓDZTWA
</t>
    </r>
    <r>
      <rPr>
        <sz val="9"/>
        <color rgb="FF4D4D4D"/>
        <rFont val="Arial"/>
        <family val="2"/>
        <charset val="238"/>
      </rPr>
      <t>VOIVODSHIP</t>
    </r>
  </si>
  <si>
    <r>
      <t xml:space="preserve">ZANIECZYSZCZENIA PYŁOWE
</t>
    </r>
    <r>
      <rPr>
        <b/>
        <sz val="9"/>
        <color rgb="FF4D4D4D"/>
        <rFont val="Arial"/>
        <family val="2"/>
        <charset val="238"/>
      </rPr>
      <t>PARTICULATES POLLUTANTS</t>
    </r>
  </si>
  <si>
    <r>
      <t xml:space="preserve">ZANIECZYSZCZENIA GAZOWE (bez dwutlenku węgla)
</t>
    </r>
    <r>
      <rPr>
        <b/>
        <sz val="9"/>
        <color rgb="FF4D4D4D"/>
        <rFont val="Arial"/>
        <family val="2"/>
        <charset val="238"/>
      </rPr>
      <t>GASEOUS POLLUTANTS (excluding carbon dioxide)</t>
    </r>
  </si>
  <si>
    <r>
      <t xml:space="preserve">ZANIECZYSZCZENIA GAZOWE (z dwutlenkiem węgla)
</t>
    </r>
    <r>
      <rPr>
        <b/>
        <sz val="9"/>
        <color rgb="FF4D4D4D"/>
        <rFont val="Arial"/>
        <family val="2"/>
        <charset val="238"/>
      </rPr>
      <t>GASEOUS POLLUTANTS (including carbon dioxide)</t>
    </r>
  </si>
  <si>
    <r>
      <t xml:space="preserve">emitujące zanieczyszczenia gazowe
</t>
    </r>
    <r>
      <rPr>
        <sz val="9"/>
        <color rgb="FF4D4D4D"/>
        <rFont val="Arial"/>
        <family val="2"/>
        <charset val="238"/>
      </rPr>
      <t>emitting gaseous pollutants</t>
    </r>
  </si>
  <si>
    <t xml:space="preserve"> EXCLUDING CARBON DIOXIDE</t>
  </si>
  <si>
    <t>BEZ DWUTLENKU WĘGLA</t>
  </si>
  <si>
    <t>INCLUDING CARBON DIOXIDE</t>
  </si>
  <si>
    <t>Z DWUTLENKIEM WĘGLA</t>
  </si>
  <si>
    <r>
      <t xml:space="preserve">50001
i więcej
</t>
    </r>
    <r>
      <rPr>
        <sz val="9"/>
        <color rgb="FF4D4D4D"/>
        <rFont val="Arial"/>
        <family val="2"/>
        <charset val="238"/>
      </rPr>
      <t>50001 and more</t>
    </r>
  </si>
  <si>
    <r>
      <t xml:space="preserve">Liczba emitorów
</t>
    </r>
    <r>
      <rPr>
        <sz val="9"/>
        <color rgb="FF4D4D4D"/>
        <rFont val="Arial"/>
        <family val="2"/>
        <charset val="238"/>
      </rPr>
      <t>Number of emission sources</t>
    </r>
  </si>
  <si>
    <r>
      <t xml:space="preserve">Emisja zanieczyszczeń w tysiącach ton
</t>
    </r>
    <r>
      <rPr>
        <sz val="9"/>
        <color rgb="FF4D4D4D"/>
        <rFont val="Arial"/>
        <family val="2"/>
        <charset val="238"/>
      </rPr>
      <t>Pollutants emission in thousand tonnes</t>
    </r>
  </si>
  <si>
    <r>
      <t xml:space="preserve">o wysokości
</t>
    </r>
    <r>
      <rPr>
        <sz val="9"/>
        <color rgb="FF4D4D4D"/>
        <rFont val="Arial"/>
        <family val="2"/>
        <charset val="238"/>
      </rPr>
      <t>with the height of</t>
    </r>
  </si>
  <si>
    <r>
      <t xml:space="preserve">pyłowych
z emitorów o wysokości
</t>
    </r>
    <r>
      <rPr>
        <sz val="9"/>
        <color rgb="FF4D4D4D"/>
        <rFont val="Arial"/>
        <family val="2"/>
        <charset val="238"/>
      </rPr>
      <t>particulate from emission sources with the height of</t>
    </r>
  </si>
  <si>
    <r>
      <t xml:space="preserve">gazowych
z emitorów o wysokości
</t>
    </r>
    <r>
      <rPr>
        <sz val="9"/>
        <color rgb="FF4D4D4D"/>
        <rFont val="Arial"/>
        <family val="2"/>
        <charset val="238"/>
      </rPr>
      <t>gaseous from emission sources with the height of</t>
    </r>
  </si>
  <si>
    <r>
      <t xml:space="preserve">do 50 m
</t>
    </r>
    <r>
      <rPr>
        <sz val="9"/>
        <color rgb="FF4D4D4D"/>
        <rFont val="Arial"/>
        <family val="2"/>
        <charset val="238"/>
      </rPr>
      <t>up to 50 m</t>
    </r>
  </si>
  <si>
    <r>
      <t xml:space="preserve">od 100 m
</t>
    </r>
    <r>
      <rPr>
        <sz val="9"/>
        <color rgb="FF4D4D4D"/>
        <rFont val="Arial"/>
        <family val="2"/>
        <charset val="238"/>
      </rPr>
      <t>from 100 m</t>
    </r>
  </si>
  <si>
    <r>
      <t>posiadające urządzenia do redukcji zanieczyszczeń gazowych</t>
    </r>
    <r>
      <rPr>
        <i/>
        <sz val="9"/>
        <color rgb="FF4D4D4D"/>
        <rFont val="Arial"/>
        <family val="2"/>
        <charset val="238"/>
      </rPr>
      <t xml:space="preserve">
</t>
    </r>
    <r>
      <rPr>
        <sz val="9"/>
        <color rgb="FF4D4D4D"/>
        <rFont val="Arial"/>
        <family val="2"/>
        <charset val="238"/>
      </rPr>
      <t>with gaseous pollutant reduction systems</t>
    </r>
  </si>
  <si>
    <r>
      <t xml:space="preserve">ze spalania paliw
</t>
    </r>
    <r>
      <rPr>
        <sz val="9"/>
        <color rgb="FF4D4D4D"/>
        <rFont val="Arial"/>
        <family val="2"/>
        <charset val="238"/>
      </rPr>
      <t>from the combustion of fuel</t>
    </r>
  </si>
  <si>
    <r>
      <t xml:space="preserve">cementowo-wapiennicze i materiałów ogniotrwałych
</t>
    </r>
    <r>
      <rPr>
        <sz val="9"/>
        <color rgb="FF4D4D4D"/>
        <rFont val="Arial"/>
        <family val="2"/>
        <charset val="238"/>
      </rPr>
      <t>ceramic and lame particulates as well as fire resistant materials</t>
    </r>
  </si>
  <si>
    <r>
      <t xml:space="preserve">krzemowe
</t>
    </r>
    <r>
      <rPr>
        <sz val="9"/>
        <color rgb="FF4D4D4D"/>
        <rFont val="Arial"/>
        <family val="2"/>
        <charset val="238"/>
      </rPr>
      <t>silicate</t>
    </r>
  </si>
  <si>
    <r>
      <t xml:space="preserve">nawozów sztucznych
</t>
    </r>
    <r>
      <rPr>
        <sz val="9"/>
        <color rgb="FF4D4D4D"/>
        <rFont val="Arial"/>
        <family val="2"/>
        <charset val="238"/>
      </rPr>
      <t>artificial fertilizers</t>
    </r>
  </si>
  <si>
    <r>
      <t xml:space="preserve">środków powierzchniowo czynnych
</t>
    </r>
    <r>
      <rPr>
        <sz val="9"/>
        <color rgb="FF4D4D4D"/>
        <rFont val="Arial"/>
        <family val="2"/>
        <charset val="238"/>
      </rPr>
      <t>surface active agents</t>
    </r>
  </si>
  <si>
    <r>
      <t xml:space="preserve">węglowo-grafitowe, sadza
</t>
    </r>
    <r>
      <rPr>
        <sz val="9"/>
        <color rgb="FF4D4D4D"/>
        <rFont val="Arial"/>
        <family val="2"/>
        <charset val="238"/>
      </rPr>
      <t>carbon and graphite, soot</t>
    </r>
  </si>
  <si>
    <r>
      <t xml:space="preserve">polimerów
</t>
    </r>
    <r>
      <rPr>
        <sz val="9"/>
        <color rgb="FF4D4D4D"/>
        <rFont val="Arial"/>
        <family val="2"/>
        <charset val="238"/>
      </rPr>
      <t>polymers</t>
    </r>
  </si>
  <si>
    <r>
      <t xml:space="preserve">węgla brunatnego
</t>
    </r>
    <r>
      <rPr>
        <sz val="9"/>
        <color rgb="FF4D4D4D"/>
        <rFont val="Arial"/>
        <family val="2"/>
        <charset val="238"/>
      </rPr>
      <t>lignite</t>
    </r>
  </si>
  <si>
    <t>in thousand tonnes</t>
  </si>
  <si>
    <t>w tysiącach ton</t>
  </si>
  <si>
    <r>
      <t xml:space="preserve">W tym
</t>
    </r>
    <r>
      <rPr>
        <sz val="9"/>
        <color rgb="FF4D4D4D"/>
        <rFont val="Arial"/>
        <family val="2"/>
        <charset val="238"/>
      </rPr>
      <t>Of which</t>
    </r>
  </si>
  <si>
    <r>
      <t xml:space="preserve">dwutlenek siarki
</t>
    </r>
    <r>
      <rPr>
        <sz val="9"/>
        <color rgb="FF4D4D4D"/>
        <rFont val="Arial"/>
        <family val="2"/>
        <charset val="238"/>
      </rPr>
      <t>sulphur dioxide</t>
    </r>
  </si>
  <si>
    <r>
      <t xml:space="preserve">tlenki azotu
</t>
    </r>
    <r>
      <rPr>
        <sz val="9"/>
        <color rgb="FF4D4D4D"/>
        <rFont val="Arial"/>
        <family val="2"/>
        <charset val="238"/>
      </rPr>
      <t>nitrogen oxides</t>
    </r>
  </si>
  <si>
    <r>
      <t xml:space="preserve">dwutlenek węgla
</t>
    </r>
    <r>
      <rPr>
        <sz val="9"/>
        <color rgb="FF4D4D4D"/>
        <rFont val="Arial"/>
        <family val="2"/>
        <charset val="238"/>
      </rPr>
      <t>carbon dioxide</t>
    </r>
  </si>
  <si>
    <r>
      <t xml:space="preserve">Ogółem
</t>
    </r>
    <r>
      <rPr>
        <sz val="9"/>
        <color rgb="FF4D4D4D"/>
        <rFont val="Arial"/>
        <family val="2"/>
        <charset val="238"/>
      </rPr>
      <t>Grand total</t>
    </r>
  </si>
  <si>
    <r>
      <t xml:space="preserve">z procesów techno-logicznych
</t>
    </r>
    <r>
      <rPr>
        <sz val="9"/>
        <color rgb="FF4D4D4D"/>
        <rFont val="Arial"/>
        <family val="2"/>
        <charset val="238"/>
      </rPr>
      <t>from technolo-gical processes</t>
    </r>
  </si>
  <si>
    <r>
      <t xml:space="preserve">tlenek węgla
</t>
    </r>
    <r>
      <rPr>
        <sz val="9"/>
        <color rgb="FF4D4D4D"/>
        <rFont val="Arial"/>
        <family val="2"/>
        <charset val="238"/>
      </rPr>
      <t>carbon oxide</t>
    </r>
  </si>
  <si>
    <r>
      <t xml:space="preserve">ze spalania biomasy
</t>
    </r>
    <r>
      <rPr>
        <sz val="9"/>
        <color rgb="FF4D4D4D"/>
        <rFont val="Arial"/>
        <family val="2"/>
        <charset val="238"/>
      </rPr>
      <t>from the combustion of biomass</t>
    </r>
  </si>
  <si>
    <r>
      <t xml:space="preserve">z pozostałych źródeł 
</t>
    </r>
    <r>
      <rPr>
        <sz val="9"/>
        <color rgb="FF4D4D4D"/>
        <rFont val="Arial"/>
        <family val="2"/>
        <charset val="238"/>
      </rPr>
      <t>from the other sources</t>
    </r>
  </si>
  <si>
    <r>
      <t xml:space="preserve">Zanieczyszczenia
</t>
    </r>
    <r>
      <rPr>
        <sz val="9"/>
        <color rgb="FF4D4D4D"/>
        <rFont val="Arial"/>
        <family val="2"/>
        <charset val="238"/>
      </rPr>
      <t>Pollutants</t>
    </r>
  </si>
  <si>
    <r>
      <t xml:space="preserve">pyłowe
</t>
    </r>
    <r>
      <rPr>
        <sz val="9"/>
        <color rgb="FF4D4D4D"/>
        <rFont val="Arial"/>
        <family val="2"/>
        <charset val="238"/>
      </rPr>
      <t>particulate</t>
    </r>
  </si>
  <si>
    <r>
      <t xml:space="preserve">gazowe
</t>
    </r>
    <r>
      <rPr>
        <sz val="9"/>
        <color rgb="FF4D4D4D"/>
        <rFont val="Arial"/>
        <family val="2"/>
        <charset val="238"/>
      </rPr>
      <t>gaseous</t>
    </r>
  </si>
  <si>
    <r>
      <t xml:space="preserve">w tym ze spalania paliw
</t>
    </r>
    <r>
      <rPr>
        <sz val="9"/>
        <color rgb="FF4D4D4D"/>
        <rFont val="Arial"/>
        <family val="2"/>
        <charset val="238"/>
      </rPr>
      <t>from the combustion of fuel</t>
    </r>
  </si>
  <si>
    <r>
      <t xml:space="preserve">tlenek węgla
</t>
    </r>
    <r>
      <rPr>
        <sz val="9"/>
        <color rgb="FF4D4D4D"/>
        <rFont val="Arial"/>
        <family val="2"/>
        <charset val="238"/>
      </rPr>
      <t xml:space="preserve">carbon oxide </t>
    </r>
  </si>
  <si>
    <r>
      <t xml:space="preserve">UZDROWISKA
</t>
    </r>
    <r>
      <rPr>
        <sz val="9"/>
        <color rgb="FF4D4D4D"/>
        <rFont val="Arial"/>
        <family val="2"/>
        <charset val="238"/>
      </rPr>
      <t>HEALTH RESORTS</t>
    </r>
  </si>
  <si>
    <r>
      <t xml:space="preserve">pyłowe
</t>
    </r>
    <r>
      <rPr>
        <sz val="9"/>
        <color rgb="FF4D4D4D"/>
        <rFont val="Arial"/>
        <family val="2"/>
        <charset val="238"/>
      </rPr>
      <t>particulates</t>
    </r>
  </si>
  <si>
    <r>
      <rPr>
        <sz val="9"/>
        <color theme="1"/>
        <rFont val="Arial"/>
        <family val="2"/>
        <charset val="238"/>
      </rPr>
      <t>Chrom</t>
    </r>
    <r>
      <rPr>
        <sz val="9"/>
        <rFont val="Arial"/>
        <family val="2"/>
        <charset val="238"/>
      </rPr>
      <t xml:space="preserve">
</t>
    </r>
    <r>
      <rPr>
        <sz val="9"/>
        <color rgb="FF4D4D4D"/>
        <rFont val="Arial"/>
        <family val="2"/>
        <charset val="238"/>
      </rPr>
      <t>Chromium</t>
    </r>
  </si>
  <si>
    <r>
      <t xml:space="preserve">Cyna
</t>
    </r>
    <r>
      <rPr>
        <sz val="9"/>
        <color rgb="FF4D4D4D"/>
        <rFont val="Arial"/>
        <family val="2"/>
        <charset val="238"/>
      </rPr>
      <t>Tin</t>
    </r>
  </si>
  <si>
    <r>
      <t xml:space="preserve">Kobalt
</t>
    </r>
    <r>
      <rPr>
        <sz val="9"/>
        <color rgb="FF4D4D4D"/>
        <rFont val="Arial"/>
        <family val="2"/>
        <charset val="238"/>
      </rPr>
      <t>Cobalt</t>
    </r>
  </si>
  <si>
    <r>
      <t xml:space="preserve">Mangan
</t>
    </r>
    <r>
      <rPr>
        <sz val="9"/>
        <color rgb="FF4D4D4D"/>
        <rFont val="Arial"/>
        <family val="2"/>
        <charset val="238"/>
      </rPr>
      <t>Manganese</t>
    </r>
  </si>
  <si>
    <r>
      <t xml:space="preserve">Molibden
</t>
    </r>
    <r>
      <rPr>
        <sz val="9"/>
        <color rgb="FF4D4D4D"/>
        <rFont val="Arial"/>
        <family val="2"/>
        <charset val="238"/>
      </rPr>
      <t>Molybdenum</t>
    </r>
  </si>
  <si>
    <r>
      <t xml:space="preserve">w kilogramach na rok
</t>
    </r>
    <r>
      <rPr>
        <sz val="9"/>
        <color rgb="FF4D4D4D"/>
        <rFont val="Arial"/>
        <family val="2"/>
        <charset val="238"/>
      </rPr>
      <t>in kilograms per year</t>
    </r>
  </si>
  <si>
    <t>AIR POLLUTANTS EMISSION FROM PLANTS OF SIGNIFICANT NUISANCE TO AIR QUALITY BY TYPES OF SUBSTANCES</t>
  </si>
  <si>
    <r>
      <t>Cobalt</t>
    </r>
    <r>
      <rPr>
        <vertAlign val="superscript"/>
        <sz val="9"/>
        <color rgb="FF4D4D4D"/>
        <rFont val="Arial"/>
        <family val="2"/>
        <charset val="238"/>
      </rPr>
      <t>a</t>
    </r>
  </si>
  <si>
    <r>
      <t>Nitrogen oxides (in terms of NO</t>
    </r>
    <r>
      <rPr>
        <vertAlign val="subscript"/>
        <sz val="9"/>
        <color rgb="FF4D4D4D"/>
        <rFont val="Arial"/>
        <family val="2"/>
        <charset val="238"/>
      </rPr>
      <t>2</t>
    </r>
    <r>
      <rPr>
        <sz val="9"/>
        <color rgb="FF4D4D4D"/>
        <rFont val="Arial"/>
        <family val="2"/>
        <charset val="238"/>
      </rPr>
      <t>)</t>
    </r>
  </si>
  <si>
    <t>Halogen-derived hydrocarbons: compounds as HCFC</t>
  </si>
  <si>
    <r>
      <t xml:space="preserve">Emisja zanieczyszczeń
w tonach
</t>
    </r>
    <r>
      <rPr>
        <sz val="9"/>
        <color rgb="FF4D4D4D"/>
        <rFont val="Arial"/>
        <family val="2"/>
        <charset val="238"/>
      </rPr>
      <t>Pollutants emission
in tonnes</t>
    </r>
  </si>
  <si>
    <r>
      <t xml:space="preserve">Emisja zanieczyszczeń   </t>
    </r>
    <r>
      <rPr>
        <sz val="9"/>
        <color rgb="FF4D4D4D"/>
        <rFont val="Arial"/>
        <family val="2"/>
        <charset val="238"/>
      </rPr>
      <t xml:space="preserve"> Pollutants emission</t>
    </r>
  </si>
  <si>
    <r>
      <t xml:space="preserve">gazowych   </t>
    </r>
    <r>
      <rPr>
        <sz val="9"/>
        <color rgb="FF4D4D4D"/>
        <rFont val="Arial"/>
        <family val="2"/>
        <charset val="238"/>
      </rPr>
      <t>gaseous</t>
    </r>
  </si>
  <si>
    <r>
      <t xml:space="preserve">w tym   </t>
    </r>
    <r>
      <rPr>
        <sz val="9"/>
        <color rgb="FF4D4D4D"/>
        <rFont val="Arial"/>
        <family val="2"/>
        <charset val="238"/>
      </rPr>
      <t>of which</t>
    </r>
  </si>
  <si>
    <r>
      <t xml:space="preserve">Zanieczyszczenia zatrzymane 
w urządzeniach do redukcji
</t>
    </r>
    <r>
      <rPr>
        <sz val="9"/>
        <color rgb="FF4D4D4D"/>
        <rFont val="Arial"/>
        <family val="2"/>
        <charset val="238"/>
      </rPr>
      <t>Pollutants retained 
in reduction systems</t>
    </r>
  </si>
  <si>
    <r>
      <t xml:space="preserve">pyłowych   </t>
    </r>
    <r>
      <rPr>
        <sz val="9"/>
        <color rgb="FF4D4D4D"/>
        <rFont val="Arial"/>
        <family val="2"/>
        <charset val="238"/>
      </rPr>
      <t>particulate</t>
    </r>
  </si>
  <si>
    <r>
      <t xml:space="preserve">dwutlenek siarki  </t>
    </r>
    <r>
      <rPr>
        <i/>
        <sz val="9"/>
        <color rgb="FF4D4D4D"/>
        <rFont val="Arial"/>
        <family val="2"/>
        <charset val="238"/>
      </rPr>
      <t xml:space="preserve"> </t>
    </r>
    <r>
      <rPr>
        <sz val="9"/>
        <color rgb="FF4D4D4D"/>
        <rFont val="Arial"/>
        <family val="2"/>
        <charset val="238"/>
      </rPr>
      <t>sulphur dioxide</t>
    </r>
  </si>
  <si>
    <r>
      <t xml:space="preserve">dwutlenek węgla   </t>
    </r>
    <r>
      <rPr>
        <sz val="9"/>
        <color rgb="FF4D4D4D"/>
        <rFont val="Arial"/>
        <family val="2"/>
        <charset val="238"/>
      </rPr>
      <t>carbon dioxide</t>
    </r>
  </si>
  <si>
    <r>
      <t>ogółem</t>
    </r>
    <r>
      <rPr>
        <sz val="9"/>
        <color rgb="FF4D4D4D"/>
        <rFont val="Arial"/>
        <family val="2"/>
        <charset val="238"/>
      </rPr>
      <t xml:space="preserve">
total</t>
    </r>
  </si>
  <si>
    <r>
      <t>tlenki azotu 
(w przeliczeniu na NO</t>
    </r>
    <r>
      <rPr>
        <vertAlign val="subscript"/>
        <sz val="9"/>
        <color theme="1"/>
        <rFont val="Arial"/>
        <family val="2"/>
        <charset val="238"/>
      </rPr>
      <t>2</t>
    </r>
    <r>
      <rPr>
        <sz val="9"/>
        <color theme="1"/>
        <rFont val="Arial"/>
        <family val="2"/>
        <charset val="238"/>
      </rPr>
      <t xml:space="preserve">)
</t>
    </r>
    <r>
      <rPr>
        <sz val="9"/>
        <color rgb="FF4D4D4D"/>
        <rFont val="Arial"/>
        <family val="2"/>
        <charset val="238"/>
      </rPr>
      <t>nitrogen oxides 
(calculated as NO</t>
    </r>
    <r>
      <rPr>
        <vertAlign val="subscript"/>
        <sz val="9"/>
        <color rgb="FF4D4D4D"/>
        <rFont val="Arial"/>
        <family val="2"/>
        <charset val="238"/>
      </rPr>
      <t>2</t>
    </r>
    <r>
      <rPr>
        <sz val="9"/>
        <color rgb="FF4D4D4D"/>
        <rFont val="Arial"/>
        <family val="2"/>
        <charset val="238"/>
      </rPr>
      <t>)</t>
    </r>
  </si>
  <si>
    <r>
      <t xml:space="preserve">gazowych
(bez dwutlenku węgla)
</t>
    </r>
    <r>
      <rPr>
        <sz val="9"/>
        <color rgb="FF4D4D4D"/>
        <rFont val="Arial"/>
        <family val="2"/>
        <charset val="238"/>
      </rPr>
      <t>gaseous
(excluding carbon dioxide)</t>
    </r>
  </si>
  <si>
    <r>
      <t xml:space="preserve">Poziom
</t>
    </r>
    <r>
      <rPr>
        <sz val="9"/>
        <color rgb="FF4D4D4D"/>
        <rFont val="Arial"/>
        <family val="2"/>
        <charset val="238"/>
      </rPr>
      <t>Level of</t>
    </r>
  </si>
  <si>
    <r>
      <t xml:space="preserve">grupy
</t>
    </r>
    <r>
      <rPr>
        <sz val="9"/>
        <color rgb="FF4D4D4D"/>
        <rFont val="Arial"/>
        <family val="2"/>
        <charset val="238"/>
      </rPr>
      <t>group</t>
    </r>
  </si>
  <si>
    <r>
      <t xml:space="preserve"> WYSZCZEGÓLNIENIE
</t>
    </r>
    <r>
      <rPr>
        <sz val="9"/>
        <color rgb="FF4D4D4D"/>
        <rFont val="Arial"/>
        <family val="2"/>
        <charset val="238"/>
      </rPr>
      <t>SPECIFICATION</t>
    </r>
  </si>
  <si>
    <r>
      <t xml:space="preserve"> Emisja zanieczyszczeń w tys. ton
</t>
    </r>
    <r>
      <rPr>
        <sz val="9"/>
        <color rgb="FF4D4D4D"/>
        <rFont val="Arial"/>
        <family val="2"/>
        <charset val="238"/>
      </rPr>
      <t>Pollutants emission in thousand tonnes</t>
    </r>
  </si>
  <si>
    <r>
      <t xml:space="preserve">Zanieczyszczenia zatrzymane w urządzeniach do redukcji zanieczyszczeń
</t>
    </r>
    <r>
      <rPr>
        <sz val="9"/>
        <color rgb="FF4D4D4D"/>
        <rFont val="Arial"/>
        <family val="2"/>
        <charset val="238"/>
      </rPr>
      <t xml:space="preserve">Pollutants retained in reduction systems </t>
    </r>
  </si>
  <si>
    <r>
      <t xml:space="preserve">pyłowych
</t>
    </r>
    <r>
      <rPr>
        <sz val="9"/>
        <color rgb="FF4D4D4D"/>
        <rFont val="Arial"/>
        <family val="2"/>
        <charset val="238"/>
      </rPr>
      <t>particulate</t>
    </r>
  </si>
  <si>
    <r>
      <t xml:space="preserve">gazowych
</t>
    </r>
    <r>
      <rPr>
        <sz val="9"/>
        <color rgb="FF4D4D4D"/>
        <rFont val="Arial"/>
        <family val="2"/>
        <charset val="238"/>
      </rPr>
      <t>gaseous</t>
    </r>
  </si>
  <si>
    <r>
      <t xml:space="preserve">w tysiącach ton
</t>
    </r>
    <r>
      <rPr>
        <sz val="9"/>
        <color rgb="FF4D4D4D"/>
        <rFont val="Arial"/>
        <family val="2"/>
        <charset val="238"/>
      </rPr>
      <t>in thousands tonnes</t>
    </r>
  </si>
  <si>
    <t>SECTION B+C+D+E</t>
  </si>
  <si>
    <t>SEKCJA B+C+D+E</t>
  </si>
  <si>
    <t>SEKCJA B</t>
  </si>
  <si>
    <t>SECTION B</t>
  </si>
  <si>
    <t>SECTION C</t>
  </si>
  <si>
    <t xml:space="preserve">SEKCJA C </t>
  </si>
  <si>
    <t>SECTION D</t>
  </si>
  <si>
    <t xml:space="preserve">SEKCJA D </t>
  </si>
  <si>
    <t>SECTION F</t>
  </si>
  <si>
    <t xml:space="preserve">SEKCJA E </t>
  </si>
  <si>
    <t>SECTION E</t>
  </si>
  <si>
    <t xml:space="preserve">SEKCJA F </t>
  </si>
  <si>
    <t>SECTION G</t>
  </si>
  <si>
    <t xml:space="preserve">SEKCJA G </t>
  </si>
  <si>
    <t>SECTION O</t>
  </si>
  <si>
    <t xml:space="preserve">SEKCJA O </t>
  </si>
  <si>
    <t>SECTION Q</t>
  </si>
  <si>
    <t xml:space="preserve">SEKCJA Q </t>
  </si>
  <si>
    <t>OTHER SECTIONS</t>
  </si>
  <si>
    <r>
      <t xml:space="preserve">w dobsonach
</t>
    </r>
    <r>
      <rPr>
        <sz val="9"/>
        <color rgb="FF4D4D4D"/>
        <rFont val="Arial"/>
        <family val="2"/>
        <charset val="238"/>
      </rPr>
      <t>in dobsons</t>
    </r>
  </si>
  <si>
    <r>
      <t xml:space="preserve">ŚREDNIE MIESIĘCZNE
</t>
    </r>
    <r>
      <rPr>
        <sz val="9"/>
        <color rgb="FF4D4D4D"/>
        <rFont val="Arial"/>
        <family val="2"/>
        <charset val="238"/>
      </rPr>
      <t>MONTHLY AVERAGE</t>
    </r>
  </si>
  <si>
    <r>
      <t xml:space="preserve">ZWIĘKSZENIE (+) LUB ZMNIEJSZENIE (-) W STOSUNKU DO ŚREDNICH WIELOLETNICH
</t>
    </r>
    <r>
      <rPr>
        <sz val="9"/>
        <color rgb="FF4D4D4D"/>
        <rFont val="Arial"/>
        <family val="2"/>
        <charset val="238"/>
      </rPr>
      <t>INCREASE (+) OR DECREASE (-) IN RELATION TO LONG-TERM AVERAGES</t>
    </r>
  </si>
  <si>
    <r>
      <t xml:space="preserve">Lokalizacja stanowisk pomiarowych
</t>
    </r>
    <r>
      <rPr>
        <sz val="9"/>
        <color rgb="FF4D4D4D"/>
        <rFont val="Arial"/>
        <family val="2"/>
        <charset val="238"/>
      </rPr>
      <t>Location of monitoring sites</t>
    </r>
  </si>
  <si>
    <r>
      <t xml:space="preserve">Stężenie maksymalne
</t>
    </r>
    <r>
      <rPr>
        <sz val="9"/>
        <color rgb="FF4D4D4D"/>
        <rFont val="Arial"/>
        <family val="2"/>
        <charset val="238"/>
      </rPr>
      <t>Maximum concentration</t>
    </r>
  </si>
  <si>
    <r>
      <t xml:space="preserve">1-godzinne
</t>
    </r>
    <r>
      <rPr>
        <sz val="9"/>
        <color rgb="FF4D4D4D"/>
        <rFont val="Arial"/>
        <family val="2"/>
        <charset val="238"/>
      </rPr>
      <t>1-hour</t>
    </r>
  </si>
  <si>
    <r>
      <t xml:space="preserve">Przywóz do Polski z terenu UE
</t>
    </r>
    <r>
      <rPr>
        <sz val="9"/>
        <color rgb="FF4D4D4D"/>
        <rFont val="Arial"/>
        <family val="2"/>
        <charset val="238"/>
      </rPr>
      <t>Imports to Poland from EU</t>
    </r>
  </si>
  <si>
    <r>
      <t xml:space="preserve">Wywóz z Polski na teren UE
</t>
    </r>
    <r>
      <rPr>
        <sz val="9"/>
        <color rgb="FF4D4D4D"/>
        <rFont val="Arial"/>
        <family val="2"/>
        <charset val="238"/>
      </rPr>
      <t>Exports from Poland to EU</t>
    </r>
  </si>
  <si>
    <r>
      <t xml:space="preserve">liczba stanowisk
</t>
    </r>
    <r>
      <rPr>
        <sz val="9"/>
        <color rgb="FF4D4D4D"/>
        <rFont val="Arial"/>
        <family val="2"/>
        <charset val="238"/>
      </rPr>
      <t>number of monitoring sites</t>
    </r>
  </si>
  <si>
    <r>
      <t>wartość normowanego
stężenia średniego rocznego w µg/m</t>
    </r>
    <r>
      <rPr>
        <vertAlign val="superscript"/>
        <sz val="9"/>
        <rFont val="Arial"/>
        <family val="2"/>
        <charset val="238"/>
      </rPr>
      <t xml:space="preserve">3
</t>
    </r>
    <r>
      <rPr>
        <sz val="9"/>
        <rFont val="Arial"/>
        <family val="2"/>
        <charset val="238"/>
      </rPr>
      <t>(poziom dopuszczalny: 25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25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</si>
  <si>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40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average annual
concentration in μg/m</t>
    </r>
    <r>
      <rPr>
        <vertAlign val="superscript"/>
        <sz val="9"/>
        <color rgb="FF4D4D4D"/>
        <rFont val="Arial"/>
        <family val="2"/>
        <charset val="238"/>
      </rPr>
      <t>3</t>
    </r>
    <r>
      <rPr>
        <sz val="9"/>
        <color rgb="FF4D4D4D"/>
        <rFont val="Arial"/>
        <family val="2"/>
        <charset val="238"/>
      </rPr>
      <t xml:space="preserve">
(limit value: 40 μg/m</t>
    </r>
    <r>
      <rPr>
        <vertAlign val="superscript"/>
        <sz val="9"/>
        <color rgb="FF4D4D4D"/>
        <rFont val="Arial"/>
        <family val="2"/>
        <charset val="238"/>
      </rPr>
      <t>3</t>
    </r>
    <r>
      <rPr>
        <sz val="9"/>
        <color rgb="FF4D4D4D"/>
        <rFont val="Arial"/>
        <family val="2"/>
        <charset val="238"/>
      </rPr>
      <t>)</t>
    </r>
  </si>
  <si>
    <r>
      <t xml:space="preserve">minimalne
</t>
    </r>
    <r>
      <rPr>
        <sz val="9"/>
        <color rgb="FF4D4D4D"/>
        <rFont val="Arial"/>
        <family val="2"/>
        <charset val="238"/>
      </rPr>
      <t>minimum</t>
    </r>
  </si>
  <si>
    <r>
      <t xml:space="preserve">średnie
</t>
    </r>
    <r>
      <rPr>
        <sz val="9"/>
        <color rgb="FF4D4D4D"/>
        <rFont val="Arial"/>
        <family val="2"/>
        <charset val="238"/>
      </rPr>
      <t>average</t>
    </r>
  </si>
  <si>
    <r>
      <t xml:space="preserve">maksymalne
</t>
    </r>
    <r>
      <rPr>
        <sz val="9"/>
        <color rgb="FF4D4D4D"/>
        <rFont val="Arial"/>
        <family val="2"/>
        <charset val="238"/>
      </rPr>
      <t>maximum</t>
    </r>
  </si>
  <si>
    <t>Aglomeracja białostocka</t>
  </si>
  <si>
    <t>Aglomeracja bydgoska</t>
  </si>
  <si>
    <t>Aglomeracja górnośląska</t>
  </si>
  <si>
    <t>Aglomeracja krakowska</t>
  </si>
  <si>
    <t>Aglomeracja łódzka</t>
  </si>
  <si>
    <t>Aglomeracja rybnicko-jastrzębska</t>
  </si>
  <si>
    <t>Aglomeracja szczecińska</t>
  </si>
  <si>
    <t>Aglomeracja trójmiejska</t>
  </si>
  <si>
    <t>Aglomeracja warszawska</t>
  </si>
  <si>
    <t>Aglomeracja wrocławska</t>
  </si>
  <si>
    <r>
      <t xml:space="preserve">Stężenia średnie roczne dwutlenku azotu
</t>
    </r>
    <r>
      <rPr>
        <sz val="9"/>
        <color rgb="FF4D4D4D"/>
        <rFont val="Arial"/>
        <family val="2"/>
        <charset val="238"/>
      </rPr>
      <t>Annual mean concentration of nitrogen dioxide</t>
    </r>
  </si>
  <si>
    <r>
      <t xml:space="preserve">Stężenia średnie roczne dwutlenku siarki
</t>
    </r>
    <r>
      <rPr>
        <sz val="9"/>
        <color rgb="FF4D4D4D"/>
        <rFont val="Arial"/>
        <family val="2"/>
        <charset val="238"/>
      </rPr>
      <t>Annual mean concentration of sulphur dioxide</t>
    </r>
  </si>
  <si>
    <r>
      <t>wartość 
stężenia średniego rocznego w µg/m</t>
    </r>
    <r>
      <rPr>
        <vertAlign val="superscript"/>
        <sz val="9"/>
        <rFont val="Arial"/>
        <family val="2"/>
        <charset val="238"/>
      </rPr>
      <t>3</t>
    </r>
    <r>
      <rPr>
        <sz val="9"/>
        <rFont val="Arial"/>
        <family val="2"/>
        <charset val="238"/>
      </rPr>
      <t xml:space="preserve">
</t>
    </r>
    <r>
      <rPr>
        <sz val="9"/>
        <color rgb="FF4D4D4D"/>
        <rFont val="Arial"/>
        <family val="2"/>
        <charset val="238"/>
      </rPr>
      <t>value of  annual mean
concentration in μg/m</t>
    </r>
    <r>
      <rPr>
        <vertAlign val="superscript"/>
        <sz val="9"/>
        <color rgb="FF4D4D4D"/>
        <rFont val="Arial"/>
        <family val="2"/>
        <charset val="238"/>
      </rPr>
      <t>3</t>
    </r>
  </si>
  <si>
    <r>
      <t xml:space="preserve">AGLOMERACJA / MIASTO
</t>
    </r>
    <r>
      <rPr>
        <sz val="9"/>
        <color rgb="FF4D4D4D"/>
        <rFont val="Arial"/>
        <family val="2"/>
        <charset val="238"/>
      </rPr>
      <t>AGGLOMERATION / CITY</t>
    </r>
  </si>
  <si>
    <r>
      <t xml:space="preserve">Stężenia średnie roczne
</t>
    </r>
    <r>
      <rPr>
        <sz val="9"/>
        <color rgb="FF4D4D4D"/>
        <rFont val="Arial"/>
        <family val="2"/>
        <charset val="238"/>
      </rPr>
      <t>Annual mean concentration</t>
    </r>
  </si>
  <si>
    <r>
      <t>wartość stężenia
średniego rocznego w µg/m</t>
    </r>
    <r>
      <rPr>
        <vertAlign val="superscript"/>
        <sz val="9"/>
        <rFont val="Arial"/>
        <family val="2"/>
        <charset val="238"/>
      </rPr>
      <t xml:space="preserve">3
</t>
    </r>
    <r>
      <rPr>
        <sz val="9"/>
        <color rgb="FF4D4D4D"/>
        <rFont val="Arial"/>
        <family val="2"/>
        <charset val="238"/>
      </rPr>
      <t>value of annual mean
concentration in μg/m</t>
    </r>
    <r>
      <rPr>
        <vertAlign val="superscript"/>
        <sz val="9"/>
        <color rgb="FF4D4D4D"/>
        <rFont val="Arial"/>
        <family val="2"/>
        <charset val="238"/>
      </rPr>
      <t>3</t>
    </r>
  </si>
  <si>
    <r>
      <t xml:space="preserve">Stężenia średnie roczne benzenu
</t>
    </r>
    <r>
      <rPr>
        <sz val="9"/>
        <color rgb="FF4D4D4D"/>
        <rFont val="Arial"/>
        <family val="2"/>
        <charset val="238"/>
      </rPr>
      <t>Annual mean benzene concentration</t>
    </r>
  </si>
  <si>
    <r>
      <t xml:space="preserve">Stężenia średnie roczne ołowiu
</t>
    </r>
    <r>
      <rPr>
        <sz val="9"/>
        <color rgb="FF4D4D4D"/>
        <rFont val="Arial"/>
        <family val="2"/>
        <charset val="238"/>
      </rPr>
      <t>Annual mean lead concentration</t>
    </r>
  </si>
  <si>
    <r>
      <t>wartość normowanego stężenia
średniego rocznego w µg/m</t>
    </r>
    <r>
      <rPr>
        <vertAlign val="superscript"/>
        <sz val="9"/>
        <rFont val="Arial"/>
        <family val="2"/>
        <charset val="238"/>
      </rPr>
      <t xml:space="preserve">3
</t>
    </r>
    <r>
      <rPr>
        <sz val="9"/>
        <rFont val="Arial"/>
        <family val="2"/>
        <charset val="238"/>
      </rPr>
      <t>(poziom dopuszczalny: 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5 μg/m</t>
    </r>
    <r>
      <rPr>
        <vertAlign val="superscript"/>
        <sz val="9"/>
        <color rgb="FF4D4D4D"/>
        <rFont val="Arial"/>
        <family val="2"/>
        <charset val="238"/>
      </rPr>
      <t>3</t>
    </r>
    <r>
      <rPr>
        <sz val="9"/>
        <color rgb="FF4D4D4D"/>
        <rFont val="Arial"/>
        <family val="2"/>
        <charset val="238"/>
      </rPr>
      <t>)</t>
    </r>
  </si>
  <si>
    <r>
      <t>wartość normowanego stężenia
średniego rocznego w µg/m</t>
    </r>
    <r>
      <rPr>
        <vertAlign val="superscript"/>
        <sz val="9"/>
        <rFont val="Arial"/>
        <family val="2"/>
        <charset val="238"/>
      </rPr>
      <t xml:space="preserve">3
</t>
    </r>
    <r>
      <rPr>
        <sz val="9"/>
        <rFont val="Arial"/>
        <family val="2"/>
        <charset val="238"/>
      </rPr>
      <t>(poziom dopuszczalny: 0,5 µg/m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μg/m</t>
    </r>
    <r>
      <rPr>
        <vertAlign val="superscript"/>
        <sz val="9"/>
        <color rgb="FF4D4D4D"/>
        <rFont val="Arial"/>
        <family val="2"/>
        <charset val="238"/>
      </rPr>
      <t>3</t>
    </r>
    <r>
      <rPr>
        <sz val="9"/>
        <color rgb="FF4D4D4D"/>
        <rFont val="Arial"/>
        <family val="2"/>
        <charset val="238"/>
      </rPr>
      <t xml:space="preserve">
(limit value: 0.5 μg/m</t>
    </r>
    <r>
      <rPr>
        <vertAlign val="superscript"/>
        <sz val="9"/>
        <color rgb="FF4D4D4D"/>
        <rFont val="Arial"/>
        <family val="2"/>
        <charset val="238"/>
      </rPr>
      <t>3</t>
    </r>
    <r>
      <rPr>
        <sz val="9"/>
        <color rgb="FF4D4D4D"/>
        <rFont val="Arial"/>
        <family val="2"/>
        <charset val="238"/>
      </rPr>
      <t>)</t>
    </r>
  </si>
  <si>
    <r>
      <t xml:space="preserve">Stężenia średnie roczne arsenu
</t>
    </r>
    <r>
      <rPr>
        <sz val="9"/>
        <color rgb="FF4D4D4D"/>
        <rFont val="Arial"/>
        <family val="2"/>
        <charset val="238"/>
      </rPr>
      <t>Annual mean arsenic concentration</t>
    </r>
  </si>
  <si>
    <r>
      <t xml:space="preserve">Stężenia średnie roczne kadmu
</t>
    </r>
    <r>
      <rPr>
        <sz val="9"/>
        <color rgb="FF4D4D4D"/>
        <rFont val="Arial"/>
        <family val="2"/>
        <charset val="238"/>
      </rPr>
      <t>Annual mean cadmium concentration</t>
    </r>
  </si>
  <si>
    <r>
      <t xml:space="preserve">Stężenia średnie roczne niklu
</t>
    </r>
    <r>
      <rPr>
        <sz val="9"/>
        <color rgb="FF4D4D4D"/>
        <rFont val="Arial"/>
        <family val="2"/>
        <charset val="238"/>
      </rPr>
      <t>Annual mean nickel concentration</t>
    </r>
  </si>
  <si>
    <r>
      <t xml:space="preserve">Stężenia średnie roczne benzo(a)pirenu
</t>
    </r>
    <r>
      <rPr>
        <sz val="9"/>
        <color rgb="FF4D4D4D"/>
        <rFont val="Arial"/>
        <family val="2"/>
        <charset val="238"/>
      </rPr>
      <t>Annual mean benzo(a)pyrene concentration</t>
    </r>
  </si>
  <si>
    <r>
      <t xml:space="preserve">Potencjalni sprawcy poważnych awarii
</t>
    </r>
    <r>
      <rPr>
        <sz val="9"/>
        <color rgb="FF4D4D4D"/>
        <rFont val="Arial"/>
        <family val="2"/>
        <charset val="238"/>
      </rPr>
      <t>Potential initiators of major accidents</t>
    </r>
  </si>
  <si>
    <r>
      <t xml:space="preserve">ogółem
(stan w dniu 31 XII)
</t>
    </r>
    <r>
      <rPr>
        <sz val="9"/>
        <color rgb="FF4D4D4D"/>
        <rFont val="Arial"/>
        <family val="2"/>
        <charset val="238"/>
      </rPr>
      <t>total
(as of 31 XII)</t>
    </r>
  </si>
  <si>
    <r>
      <t xml:space="preserve">dużego ryzyka
</t>
    </r>
    <r>
      <rPr>
        <sz val="9"/>
        <color rgb="FF4D4D4D"/>
        <rFont val="Arial"/>
        <family val="2"/>
        <charset val="238"/>
      </rPr>
      <t>with high risk</t>
    </r>
  </si>
  <si>
    <r>
      <t xml:space="preserve">zwiększonego ryzyka
</t>
    </r>
    <r>
      <rPr>
        <sz val="9"/>
        <color rgb="FF4D4D4D"/>
        <rFont val="Arial"/>
        <family val="2"/>
        <charset val="238"/>
      </rPr>
      <t>with increased risk</t>
    </r>
  </si>
  <si>
    <r>
      <t xml:space="preserve">pozostali
</t>
    </r>
    <r>
      <rPr>
        <sz val="9"/>
        <color rgb="FF4D4D4D"/>
        <rFont val="Arial"/>
        <family val="2"/>
        <charset val="238"/>
      </rPr>
      <t>other</t>
    </r>
  </si>
  <si>
    <r>
      <t xml:space="preserve">Źródło/miejsce awarii
</t>
    </r>
    <r>
      <rPr>
        <sz val="9"/>
        <color rgb="FF4D4D4D"/>
        <rFont val="Arial"/>
        <family val="2"/>
        <charset val="238"/>
      </rPr>
      <t>Source/place of accident</t>
    </r>
  </si>
  <si>
    <r>
      <t xml:space="preserve">Rodzaj awarii
</t>
    </r>
    <r>
      <rPr>
        <sz val="9"/>
        <color rgb="FF4D4D4D"/>
        <rFont val="Arial"/>
        <family val="2"/>
        <charset val="238"/>
      </rPr>
      <t>Type of accident</t>
    </r>
  </si>
  <si>
    <r>
      <t xml:space="preserve">Skutki poważnych awarii
</t>
    </r>
    <r>
      <rPr>
        <sz val="9"/>
        <color rgb="FF4D4D4D"/>
        <rFont val="Arial"/>
        <family val="2"/>
        <charset val="238"/>
      </rPr>
      <t>Results of major accidents</t>
    </r>
  </si>
  <si>
    <r>
      <t xml:space="preserve">Rodzaj (ilość) zanieczyszczeń
</t>
    </r>
    <r>
      <rPr>
        <sz val="9"/>
        <color rgb="FF4D4D4D"/>
        <rFont val="Arial"/>
        <family val="2"/>
        <charset val="238"/>
      </rPr>
      <t>Type (quantity) of pollutants</t>
    </r>
  </si>
  <si>
    <r>
      <t xml:space="preserve">Ofiary awarii
</t>
    </r>
    <r>
      <rPr>
        <sz val="9"/>
        <color rgb="FF4D4D4D"/>
        <rFont val="Arial"/>
        <family val="2"/>
        <charset val="238"/>
      </rPr>
      <t>Victims of accidents</t>
    </r>
  </si>
  <si>
    <r>
      <t xml:space="preserve">śmiertelne
</t>
    </r>
    <r>
      <rPr>
        <sz val="9"/>
        <color rgb="FF4D4D4D"/>
        <rFont val="Arial"/>
        <family val="2"/>
        <charset val="238"/>
      </rPr>
      <t>fatal</t>
    </r>
  </si>
  <si>
    <t xml:space="preserve">Samochody osobowe </t>
  </si>
  <si>
    <r>
      <t xml:space="preserve">Stężenia średnie roczne pyłu zawieszonego PM2,5
</t>
    </r>
    <r>
      <rPr>
        <sz val="9"/>
        <color rgb="FF4D4D4D"/>
        <rFont val="Arial"/>
        <family val="2"/>
        <charset val="238"/>
      </rPr>
      <t>Annual mean concentration of suspended particulate PM2,5</t>
    </r>
  </si>
  <si>
    <r>
      <t xml:space="preserve">Stężenia średnie roczne pyłu zawieszonego PM10
</t>
    </r>
    <r>
      <rPr>
        <sz val="9"/>
        <color rgb="FF4D4D4D"/>
        <rFont val="Arial"/>
        <family val="2"/>
        <charset val="238"/>
      </rPr>
      <t>Annual mean concentration of suspended particulate PM10</t>
    </r>
  </si>
  <si>
    <r>
      <t>wartość normowanego stężenia średniego rocznego w ng/m</t>
    </r>
    <r>
      <rPr>
        <vertAlign val="superscript"/>
        <sz val="9"/>
        <rFont val="Arial"/>
        <family val="2"/>
        <charset val="238"/>
      </rPr>
      <t xml:space="preserve">3
</t>
    </r>
    <r>
      <rPr>
        <sz val="9"/>
        <rFont val="Arial"/>
        <family val="2"/>
        <charset val="238"/>
      </rPr>
      <t>(poziom docelowy: 5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5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</si>
  <si>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6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6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</si>
  <si>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20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20 ng/m</t>
    </r>
    <r>
      <rPr>
        <vertAlign val="superscript"/>
        <sz val="9"/>
        <color rgb="FF4D4D4D"/>
        <rFont val="Arial"/>
        <family val="2"/>
        <charset val="238"/>
      </rPr>
      <t>3</t>
    </r>
    <r>
      <rPr>
        <sz val="9"/>
        <color rgb="FF4D4D4D"/>
        <rFont val="Arial"/>
        <family val="2"/>
        <charset val="238"/>
      </rPr>
      <t>)</t>
    </r>
  </si>
  <si>
    <r>
      <t>wartość normowanego stężenia średniego rocznego w ng/m</t>
    </r>
    <r>
      <rPr>
        <vertAlign val="superscript"/>
        <sz val="9"/>
        <rFont val="Arial"/>
        <family val="2"/>
        <charset val="238"/>
      </rPr>
      <t xml:space="preserve">3
</t>
    </r>
    <r>
      <rPr>
        <sz val="9"/>
        <rFont val="Arial"/>
        <family val="2"/>
        <charset val="238"/>
      </rPr>
      <t>(poziom docelowy: 1 ng/m</t>
    </r>
    <r>
      <rPr>
        <vertAlign val="superscript"/>
        <sz val="9"/>
        <rFont val="Arial"/>
        <family val="2"/>
        <charset val="238"/>
      </rPr>
      <t>3</t>
    </r>
    <r>
      <rPr>
        <sz val="9"/>
        <rFont val="Arial"/>
        <family val="2"/>
        <charset val="238"/>
      </rPr>
      <t xml:space="preserve">)
</t>
    </r>
    <r>
      <rPr>
        <sz val="9"/>
        <color rgb="FF4D4D4D"/>
        <rFont val="Arial"/>
        <family val="2"/>
        <charset val="238"/>
      </rPr>
      <t>value of standardized annual mean concentration in ng/m</t>
    </r>
    <r>
      <rPr>
        <vertAlign val="superscript"/>
        <sz val="9"/>
        <color rgb="FF4D4D4D"/>
        <rFont val="Arial"/>
        <family val="2"/>
        <charset val="238"/>
      </rPr>
      <t xml:space="preserve">3
</t>
    </r>
    <r>
      <rPr>
        <sz val="9"/>
        <color rgb="FF4D4D4D"/>
        <rFont val="Arial"/>
        <family val="2"/>
        <charset val="238"/>
      </rPr>
      <t>(target value: 1 ng/m</t>
    </r>
    <r>
      <rPr>
        <vertAlign val="superscript"/>
        <sz val="9"/>
        <color rgb="FF4D4D4D"/>
        <rFont val="Arial"/>
        <family val="2"/>
        <charset val="238"/>
      </rPr>
      <t>3</t>
    </r>
    <r>
      <rPr>
        <sz val="9"/>
        <color rgb="FF4D4D4D"/>
        <rFont val="Arial"/>
        <family val="2"/>
        <charset val="238"/>
      </rPr>
      <t>)</t>
    </r>
  </si>
  <si>
    <r>
      <t>TOTAL EMISSION OF SULPHUR DIOXIDE, NITROGEN OXIDES</t>
    </r>
    <r>
      <rPr>
        <vertAlign val="superscript"/>
        <sz val="9"/>
        <color rgb="FF4D4D4D"/>
        <rFont val="Arial"/>
        <family val="2"/>
        <charset val="238"/>
      </rPr>
      <t xml:space="preserve"> </t>
    </r>
    <r>
      <rPr>
        <sz val="9"/>
        <color rgb="FF4D4D4D"/>
        <rFont val="Arial"/>
        <family val="2"/>
        <charset val="238"/>
      </rPr>
      <t>AND PARTICULATES</t>
    </r>
  </si>
  <si>
    <t>ZAKŁADY SZCZEGÓLNIE UCIĄŻLIWE DLA CZYSTOŚCI POWIETRZA WEDŁUG STOPNIA REDUKCJI</t>
  </si>
  <si>
    <t>WYPOSAŻENIE ZAKŁADÓW W PODSTAWOWE URZĄDZENIA DO REDUKCJI ZANIECZYSZCZEŃ</t>
  </si>
  <si>
    <t>EMITORY NA TERENIE ZAKŁADÓW SZCZEGÓLNIE UCIĄŻLIWYCH DLA CZYSTOŚCI POWIETRZA WEDŁUG WIELKOŚCI</t>
  </si>
  <si>
    <t>ZAKŁADY SZCZEGÓLNIE UCIĄŻLIWE EMITUJĄCE ZANIECZYSZCZENIA POWIETRZA WEDŁUG WIELKOŚCI EMISJI</t>
  </si>
  <si>
    <t>MIASTA O DUŻEJ SKALI ZAGROŻENIA ŚRODOWISKA EMISJĄ ZANIECZYSZCZEŃ POWIETRZA Z ZAKŁADÓW</t>
  </si>
  <si>
    <t>EMISJA I REDUKCJA ZANIECZYSZCZEŃ POWIETRZA Z ZAKŁADÓW SZCZEGÓLNIE UCIĄŻLIWYCH</t>
  </si>
  <si>
    <t>PRZEBIEG ROCZNY SKŁADU CHEMICZNEGO OPADÓW ATMOSFERYCZNYCH W REJONACH MONITORINGU</t>
  </si>
  <si>
    <r>
      <t xml:space="preserve">w liczbach bezwzględnych
</t>
    </r>
    <r>
      <rPr>
        <sz val="9"/>
        <color rgb="FF4D4D4D"/>
        <rFont val="Arial"/>
        <family val="2"/>
        <charset val="238"/>
      </rPr>
      <t>in absolute value</t>
    </r>
  </si>
  <si>
    <r>
      <t>hm</t>
    </r>
    <r>
      <rPr>
        <vertAlign val="superscript"/>
        <sz val="9"/>
        <rFont val="Arial"/>
        <family val="2"/>
        <charset val="238"/>
      </rPr>
      <t xml:space="preserve">3 </t>
    </r>
    <r>
      <rPr>
        <sz val="9"/>
        <rFont val="Arial"/>
        <family val="2"/>
        <charset val="238"/>
      </rPr>
      <t/>
    </r>
  </si>
  <si>
    <r>
      <t>hm</t>
    </r>
    <r>
      <rPr>
        <vertAlign val="superscript"/>
        <sz val="9"/>
        <rFont val="Arial"/>
        <family val="2"/>
        <charset val="238"/>
      </rPr>
      <t>3</t>
    </r>
  </si>
  <si>
    <r>
      <t>Zużycie energii ogółem</t>
    </r>
    <r>
      <rPr>
        <sz val="9"/>
        <rFont val="Arial"/>
        <family val="2"/>
        <charset val="238"/>
      </rPr>
      <t xml:space="preserve">
</t>
    </r>
    <r>
      <rPr>
        <sz val="9"/>
        <color rgb="FF4D4D4D"/>
        <rFont val="Arial"/>
        <family val="2"/>
        <charset val="238"/>
      </rPr>
      <t>Total consumption of energy</t>
    </r>
  </si>
  <si>
    <r>
      <t>w % zanie-czyszczeń wytworzonych</t>
    </r>
    <r>
      <rPr>
        <i/>
        <sz val="9"/>
        <color indexed="8"/>
        <rFont val="Arial"/>
        <family val="2"/>
        <charset val="238"/>
      </rPr>
      <t xml:space="preserve">
</t>
    </r>
    <r>
      <rPr>
        <sz val="9"/>
        <color rgb="FF4D4D4D"/>
        <rFont val="Arial"/>
        <family val="2"/>
        <charset val="238"/>
      </rPr>
      <t>in % of pollutants produced</t>
    </r>
  </si>
  <si>
    <r>
      <t xml:space="preserve">W tym     </t>
    </r>
    <r>
      <rPr>
        <sz val="9"/>
        <color rgb="FF4D4D4D"/>
        <rFont val="Arial"/>
        <family val="2"/>
        <charset val="238"/>
      </rPr>
      <t>Of which</t>
    </r>
  </si>
  <si>
    <t>WOJEWÓDZTWA
VOIVODSHIPS</t>
  </si>
  <si>
    <r>
      <rPr>
        <sz val="9"/>
        <rFont val="Arial"/>
        <family val="2"/>
        <charset val="238"/>
      </rPr>
      <t>LATA</t>
    </r>
    <r>
      <rPr>
        <i/>
        <sz val="9"/>
        <rFont val="Arial"/>
        <family val="2"/>
        <charset val="238"/>
      </rPr>
      <t xml:space="preserve">
</t>
    </r>
    <r>
      <rPr>
        <sz val="9"/>
        <color rgb="FF4D4D4D"/>
        <rFont val="Arial"/>
        <family val="2"/>
        <charset val="238"/>
      </rPr>
      <t>YEARS</t>
    </r>
  </si>
  <si>
    <r>
      <t xml:space="preserve">w tym  </t>
    </r>
    <r>
      <rPr>
        <i/>
        <sz val="9"/>
        <color rgb="FF4D4D4D"/>
        <rFont val="Arial"/>
        <family val="2"/>
        <charset val="238"/>
      </rPr>
      <t xml:space="preserve"> </t>
    </r>
    <r>
      <rPr>
        <sz val="9"/>
        <color rgb="FF4D4D4D"/>
        <rFont val="Arial"/>
        <family val="2"/>
        <charset val="238"/>
      </rPr>
      <t>of which</t>
    </r>
  </si>
  <si>
    <r>
      <t xml:space="preserve">zakłady  </t>
    </r>
    <r>
      <rPr>
        <i/>
        <sz val="9"/>
        <color rgb="FF4D4D4D"/>
        <rFont val="Arial"/>
        <family val="2"/>
        <charset val="238"/>
      </rPr>
      <t xml:space="preserve"> </t>
    </r>
    <r>
      <rPr>
        <sz val="9"/>
        <color rgb="FF4D4D4D"/>
        <rFont val="Arial"/>
        <family val="2"/>
        <charset val="238"/>
      </rPr>
      <t>plants</t>
    </r>
  </si>
  <si>
    <r>
      <t>SF</t>
    </r>
    <r>
      <rPr>
        <vertAlign val="subscript"/>
        <sz val="9"/>
        <rFont val="Arial"/>
        <family val="2"/>
        <charset val="238"/>
      </rPr>
      <t>6</t>
    </r>
    <r>
      <rPr>
        <sz val="9"/>
        <rFont val="Arial"/>
        <family val="2"/>
        <charset val="238"/>
      </rPr>
      <t xml:space="preserve"> .........................................</t>
    </r>
  </si>
  <si>
    <r>
      <t>NF</t>
    </r>
    <r>
      <rPr>
        <vertAlign val="subscript"/>
        <sz val="9"/>
        <rFont val="Arial"/>
        <family val="2"/>
        <charset val="238"/>
      </rPr>
      <t>3</t>
    </r>
    <r>
      <rPr>
        <sz val="9"/>
        <rFont val="Arial"/>
        <family val="2"/>
        <charset val="238"/>
      </rPr>
      <t xml:space="preserve"> .........................................</t>
    </r>
  </si>
  <si>
    <t>2019</t>
  </si>
  <si>
    <t>ZANIECZYSZCZEŃ</t>
  </si>
  <si>
    <t>PLANTS OF SIGNIFICANT NUISANCE TO AIR QUALITY BY REDUCTION DEGREE OF GENERATED POLLUTANTS</t>
  </si>
  <si>
    <t>2019 do 1963-2018</t>
  </si>
  <si>
    <t>2019 to 1963-2018</t>
  </si>
  <si>
    <t>Ź r ó d ł o: dane Głównego Inspektoratu Ochrony Środowiska oraz Instytutu Meteorologii i Gospodarki Wodnej – Państwowego Instytutu Badawczego uzyskane w ramach Państwowego Monitoringu Środowiska.</t>
  </si>
  <si>
    <t>Ź r ó d ł o: dane Głównego Inspektoratu Ochrony Środowiska oraz Instytutu Meteorologii i Gospodarki Wodnej – Państwowego Instytutu Badawczego, dla Belska – dane Instytutu Geofizyki PAN, uzyskane w ramach Państwowego Monitoringu Środowiska.</t>
  </si>
  <si>
    <t>ATMOSFERY ORAZ W AGLOMERACJI MIEJSKO-PRZEMYSŁOWEJ</t>
  </si>
  <si>
    <t>CHEMICAL COMPOSITION OF ATMOSPHERIC PRECIPITATION IN THE BACKGROUND AIR POLLUTION</t>
  </si>
  <si>
    <t xml:space="preserve">MONITORING AREAS AS WELL AS IN URBAN-INDUSTRIAL AGGLOMERATION </t>
  </si>
  <si>
    <t>ANNUAL COURSE OF THE CHEMICAL COMPOSITION OF ATMOSPHERIC PRECIPITATION IN THE BACKGROUND AIR POLLUTION</t>
  </si>
  <si>
    <t>Spalanie paliw w przemyśle</t>
  </si>
  <si>
    <t>Transport</t>
  </si>
  <si>
    <r>
      <t>Przemysły energetyczne</t>
    </r>
    <r>
      <rPr>
        <vertAlign val="superscript"/>
        <sz val="9"/>
        <rFont val="Arial"/>
        <family val="2"/>
        <charset val="238"/>
      </rPr>
      <t>b</t>
    </r>
    <r>
      <rPr>
        <sz val="9"/>
        <rFont val="Arial"/>
        <family val="2"/>
        <charset val="238"/>
      </rPr>
      <t>…………….</t>
    </r>
  </si>
  <si>
    <r>
      <t>Pozostałe źródła</t>
    </r>
    <r>
      <rPr>
        <vertAlign val="superscript"/>
        <sz val="9"/>
        <rFont val="Arial"/>
        <family val="2"/>
        <charset val="238"/>
      </rPr>
      <t>c</t>
    </r>
    <r>
      <rPr>
        <sz val="9"/>
        <rFont val="Arial"/>
        <family val="2"/>
        <charset val="238"/>
      </rPr>
      <t>……………….…….</t>
    </r>
  </si>
  <si>
    <t>Fuel combustion in industry</t>
  </si>
  <si>
    <t>Industrial processes</t>
  </si>
  <si>
    <r>
      <t>a Data submitted to UNFCCC and LRTAP Conventions. Some data have been changed (re-calculated) in relation to the data published in the previous edition of the publication. b Public electricity and heat production, refineries and manufacture of solid fuels and other energy industries. c Agriculture, waste, fuel combustion in: commercial, institutional, agriculture, forestry and fishing, fugitive emission. d Expressed in NO</t>
    </r>
    <r>
      <rPr>
        <vertAlign val="subscript"/>
        <sz val="9"/>
        <color rgb="FF4D4D4D"/>
        <rFont val="Arial"/>
        <family val="2"/>
        <charset val="238"/>
      </rPr>
      <t>2</t>
    </r>
    <r>
      <rPr>
        <sz val="9"/>
        <color rgb="FF4D4D4D"/>
        <rFont val="Arial"/>
        <family val="2"/>
        <charset val="238"/>
      </rPr>
      <t>.</t>
    </r>
  </si>
  <si>
    <t>Elektrownie, elektrociepłownie zawodowe i ciepłownie</t>
  </si>
  <si>
    <t>Public electricity and heat production</t>
  </si>
  <si>
    <t>Manufacture of solid fuels and other energy industries</t>
  </si>
  <si>
    <t>Koleje</t>
  </si>
  <si>
    <t>Railways</t>
  </si>
  <si>
    <t>Żegluga krajowa</t>
  </si>
  <si>
    <t>National navigation</t>
  </si>
  <si>
    <t>Transport rurociągowy</t>
  </si>
  <si>
    <t>Pipeline transport</t>
  </si>
  <si>
    <t>Spalanie w małych źródłach</t>
  </si>
  <si>
    <t>Small combustion sources</t>
  </si>
  <si>
    <t>Emisja lotna z paliw</t>
  </si>
  <si>
    <t>Fugitive emission from fuels</t>
  </si>
  <si>
    <t>Produkty mineralne</t>
  </si>
  <si>
    <t>Mineral industry</t>
  </si>
  <si>
    <t>Przemysł chemiczny</t>
  </si>
  <si>
    <t>Produkcja metali</t>
  </si>
  <si>
    <t>Metal industry</t>
  </si>
  <si>
    <t>Stosowanie rozpuszczalników i innych produktów</t>
  </si>
  <si>
    <t>gleby rolne</t>
  </si>
  <si>
    <t>agricultural management</t>
  </si>
  <si>
    <t>spalanie resztek roślinnych</t>
  </si>
  <si>
    <t>field burning of agricultural residues</t>
  </si>
  <si>
    <t>Składowiska odpadów stałych</t>
  </si>
  <si>
    <t>Spopielanie i otwarte spalanie odpadów</t>
  </si>
  <si>
    <t>Gospodarka ściekami</t>
  </si>
  <si>
    <t>Wastewater handling</t>
  </si>
  <si>
    <t>Inne źródła emisji  zanieczyszczeń</t>
  </si>
  <si>
    <t>Other sources of pollutant emission</t>
  </si>
  <si>
    <t>Ź r ó d ł o: dane Krajowego Ośrodka Bilansowania i Zarządzania Emisjami – Instytutu Ochrony Środowiska – PIB, zatwierdzone przez Ministerstwo Klimatu (Ministerstwo Środowiska).</t>
  </si>
  <si>
    <t>S o u r c e: data of the National Centre for Emissions Management – the Institute of Environmental Protection – NRI, approved by the Ministry of Climate (Ministry of the Environment).</t>
  </si>
  <si>
    <t>energetycznych</t>
  </si>
  <si>
    <t>Przemiany  paliw stałych i kopalnictwo surowców</t>
  </si>
  <si>
    <t>Biological tratment of waste</t>
  </si>
  <si>
    <t xml:space="preserve">a Particulates – as Total Suspended Particulates (TSP). b From anthropogenic sources. c Domestic and international airport traffic (LTO cycles). d Use of tobacco and fireworks, pulp and paper, food and drink, wood processing. e Unintentional house, car and landfill fires. </t>
  </si>
  <si>
    <t>Fugitive emissions from fuels</t>
  </si>
  <si>
    <t>Biological treatment of waste</t>
  </si>
  <si>
    <t>Przemiany paliw stałych i kopalnictwo surowców</t>
  </si>
  <si>
    <r>
      <t>Inne</t>
    </r>
    <r>
      <rPr>
        <vertAlign val="superscript"/>
        <sz val="9"/>
        <rFont val="Arial"/>
        <family val="2"/>
        <charset val="238"/>
      </rPr>
      <t>c</t>
    </r>
    <r>
      <rPr>
        <sz val="9"/>
        <rFont val="Arial"/>
        <family val="2"/>
        <charset val="238"/>
      </rPr>
      <t>…………………………………………………………….</t>
    </r>
  </si>
  <si>
    <t xml:space="preserve">a From anthropogenic sources. b Domestic and international airport traffic (LTO cycles). c Use of tobacco and fireworks, Pulp and paper, Food and drink, Wood processing. d Unintentional house, car and landfill fires. </t>
  </si>
  <si>
    <r>
      <t xml:space="preserve">WOJEWÓDZTWO
</t>
    </r>
    <r>
      <rPr>
        <sz val="9"/>
        <color rgb="FF4D4D4D"/>
        <rFont val="Arial"/>
        <family val="2"/>
        <charset val="238"/>
      </rPr>
      <t>VOIVODSHIP</t>
    </r>
  </si>
  <si>
    <t>Oława</t>
  </si>
  <si>
    <r>
      <t>Wartość wskaźnika średniego narażenia [</t>
    </r>
    <r>
      <rPr>
        <sz val="9"/>
        <rFont val="Symbol"/>
        <family val="1"/>
        <charset val="2"/>
      </rPr>
      <t>m</t>
    </r>
    <r>
      <rPr>
        <sz val="9"/>
        <rFont val="Arial"/>
        <family val="2"/>
        <charset val="238"/>
      </rPr>
      <t>g/m</t>
    </r>
    <r>
      <rPr>
        <vertAlign val="superscript"/>
        <sz val="9"/>
        <rFont val="Arial"/>
        <family val="2"/>
        <charset val="238"/>
      </rPr>
      <t>3</t>
    </r>
    <r>
      <rPr>
        <sz val="9"/>
        <rFont val="Arial"/>
        <family val="2"/>
        <charset val="238"/>
      </rPr>
      <t>]</t>
    </r>
  </si>
  <si>
    <t xml:space="preserve">Legnica </t>
  </si>
  <si>
    <t>Krajowy wskaźnik średniego narażenia dla pyłu PM2,5</t>
  </si>
  <si>
    <r>
      <t>Average exposure indicator [</t>
    </r>
    <r>
      <rPr>
        <sz val="9"/>
        <color rgb="FF4D4D4D"/>
        <rFont val="Symbol"/>
        <family val="1"/>
        <charset val="2"/>
      </rPr>
      <t>m</t>
    </r>
    <r>
      <rPr>
        <sz val="9"/>
        <color rgb="FF4D4D4D"/>
        <rFont val="Arial"/>
        <family val="2"/>
        <charset val="238"/>
      </rPr>
      <t>g/m</t>
    </r>
    <r>
      <rPr>
        <vertAlign val="superscript"/>
        <sz val="9"/>
        <color rgb="FF4D4D4D"/>
        <rFont val="Arial"/>
        <family val="2"/>
        <charset val="238"/>
      </rPr>
      <t>3</t>
    </r>
    <r>
      <rPr>
        <sz val="9"/>
        <color rgb="FF4D4D4D"/>
        <rFont val="Arial"/>
        <family val="2"/>
        <charset val="238"/>
      </rPr>
      <t>]</t>
    </r>
  </si>
  <si>
    <t>National average exposure indicator for PM2.5</t>
  </si>
  <si>
    <r>
      <t>AVERAGE EXPOSURE INDICATOR FOR PM2.5</t>
    </r>
    <r>
      <rPr>
        <vertAlign val="superscript"/>
        <sz val="9"/>
        <color rgb="FF4D4D4D"/>
        <rFont val="Arial"/>
        <family val="2"/>
        <charset val="238"/>
      </rPr>
      <t>a</t>
    </r>
    <r>
      <rPr>
        <sz val="9"/>
        <color rgb="FF4D4D4D"/>
        <rFont val="Arial"/>
        <family val="2"/>
        <charset val="238"/>
      </rPr>
      <t xml:space="preserve"> </t>
    </r>
  </si>
  <si>
    <t>Ź r ó d ł o: dane Głównego Inspektoratu ochrony Środowiska uzyskane w ramach Państwowego Monitoringu Środowiska.</t>
  </si>
  <si>
    <t>Arsen</t>
  </si>
  <si>
    <t>Pyły z przemysłu cement.-wapien.i materiałów ogniotrwałych</t>
  </si>
  <si>
    <t>Tetrachlorek węgla</t>
  </si>
  <si>
    <t>Particulates from the cement and lime industry and refractory materials</t>
  </si>
  <si>
    <t>Of which cities with high air threat (150 cities with 83,3% of national particulates pollutants emission and 63,6% of gaseous pollutants)</t>
  </si>
  <si>
    <t>Wysokie Mazowieckie</t>
  </si>
  <si>
    <t>Wałcz</t>
  </si>
  <si>
    <t>Chełmża</t>
  </si>
  <si>
    <r>
      <t xml:space="preserve">O emisji zanieczyszczeń gazowych
</t>
    </r>
    <r>
      <rPr>
        <sz val="9"/>
        <color rgb="FF4D4D4D"/>
        <rFont val="Arial"/>
        <family val="2"/>
        <charset val="238"/>
      </rPr>
      <t>With gaseous pollutants emission</t>
    </r>
  </si>
  <si>
    <r>
      <t>Samochody ciężarowe</t>
    </r>
    <r>
      <rPr>
        <vertAlign val="superscript"/>
        <sz val="9"/>
        <color theme="1"/>
        <rFont val="Arial"/>
        <family val="2"/>
        <charset val="238"/>
      </rPr>
      <t xml:space="preserve">b
</t>
    </r>
    <r>
      <rPr>
        <sz val="9"/>
        <color rgb="FF4D4D4D"/>
        <rFont val="Arial"/>
        <family val="2"/>
        <charset val="238"/>
      </rPr>
      <t>Lorries</t>
    </r>
    <r>
      <rPr>
        <vertAlign val="superscript"/>
        <sz val="9"/>
        <color rgb="FF4D4D4D"/>
        <rFont val="Arial"/>
        <family val="2"/>
        <charset val="238"/>
      </rPr>
      <t>b</t>
    </r>
  </si>
  <si>
    <r>
      <t>lorries</t>
    </r>
    <r>
      <rPr>
        <vertAlign val="superscript"/>
        <sz val="9"/>
        <color rgb="FF4D4D4D"/>
        <rFont val="Arial"/>
        <family val="2"/>
        <charset val="238"/>
      </rPr>
      <t>b</t>
    </r>
  </si>
  <si>
    <r>
      <t>ROAD VEHICLES AND TRACTORS</t>
    </r>
    <r>
      <rPr>
        <vertAlign val="superscript"/>
        <sz val="9"/>
        <color rgb="FF4D4D4D"/>
        <rFont val="Arial"/>
        <family val="2"/>
        <charset val="238"/>
      </rPr>
      <t>a</t>
    </r>
  </si>
  <si>
    <t>a Według Centralnej Ewidencji Pojazdów prowadzonej przez Ministerstwo Cyfryzacji. b W tym samochody ciężarowo-osobowe.</t>
  </si>
  <si>
    <r>
      <t>a</t>
    </r>
    <r>
      <rPr>
        <b/>
        <sz val="9"/>
        <color rgb="FF4D4D4D"/>
        <rFont val="Arial"/>
        <family val="2"/>
        <charset val="238"/>
      </rPr>
      <t xml:space="preserve"> </t>
    </r>
    <r>
      <rPr>
        <sz val="9"/>
        <color rgb="FF4D4D4D"/>
        <rFont val="Arial"/>
        <family val="2"/>
        <charset val="238"/>
      </rPr>
      <t>According to Central Vehicle Register kept by the Ministry of Digital Affairs. b Of which vans.</t>
    </r>
  </si>
  <si>
    <t xml:space="preserve">motocykle </t>
  </si>
  <si>
    <t xml:space="preserve">motorcycles </t>
  </si>
  <si>
    <r>
      <t>road tractors</t>
    </r>
    <r>
      <rPr>
        <vertAlign val="superscript"/>
        <sz val="9"/>
        <color rgb="FF4D4D4D"/>
        <rFont val="Arial"/>
        <family val="2"/>
        <charset val="238"/>
      </rPr>
      <t>c</t>
    </r>
  </si>
  <si>
    <r>
      <t>ciągniki samochodowe</t>
    </r>
    <r>
      <rPr>
        <vertAlign val="superscript"/>
        <sz val="9"/>
        <rFont val="Arial"/>
        <family val="2"/>
        <charset val="238"/>
      </rPr>
      <t>c</t>
    </r>
    <r>
      <rPr>
        <sz val="9"/>
        <rFont val="Arial"/>
        <family val="2"/>
        <charset val="238"/>
      </rPr>
      <t>…………….</t>
    </r>
  </si>
  <si>
    <r>
      <t>samochody ciężarowe</t>
    </r>
    <r>
      <rPr>
        <vertAlign val="superscript"/>
        <sz val="9"/>
        <rFont val="Arial"/>
        <family val="2"/>
        <charset val="238"/>
      </rPr>
      <t xml:space="preserve">b </t>
    </r>
    <r>
      <rPr>
        <sz val="9"/>
        <rFont val="Arial"/>
        <family val="2"/>
        <charset val="238"/>
      </rPr>
      <t>......................</t>
    </r>
  </si>
  <si>
    <t>a Według Centralnej Ewidencji Pojazdów prowadzonej przez Ministerstwo Cyfryzacji. b W tym samochody ciężarowo-osobowe. c W tym ciągniki siodłowe.</t>
  </si>
  <si>
    <t>a According to Central Vehicle Register kept by the Ministry of Digital Affairs. b Of which vans. c Of which road tractors.</t>
  </si>
  <si>
    <t>21.1</t>
  </si>
  <si>
    <t>26.1</t>
  </si>
  <si>
    <t>32.9</t>
  </si>
  <si>
    <t>SEKCJA H</t>
  </si>
  <si>
    <t>SECTION H</t>
  </si>
  <si>
    <t>SEKCJA L</t>
  </si>
  <si>
    <t>SECTION L</t>
  </si>
  <si>
    <r>
      <t>a Dane zgłoszone do Konwencji Klimatycznej i Konwencji NZ w sprawie transgranicznego transportu zanieczyszczeń powietrza na dalekie odległości. Niektóre dane zmienione (zrekalkulowane) w stosunku do opublikowanych w poprzedniej edycji publikacji. b Wyrażone w NO</t>
    </r>
    <r>
      <rPr>
        <vertAlign val="subscript"/>
        <sz val="9"/>
        <color theme="1"/>
        <rFont val="Arial"/>
        <family val="2"/>
        <charset val="238"/>
      </rPr>
      <t>2</t>
    </r>
    <r>
      <rPr>
        <sz val="9"/>
        <color theme="1"/>
        <rFont val="Arial"/>
        <family val="2"/>
        <charset val="238"/>
      </rPr>
      <t xml:space="preserve">. </t>
    </r>
  </si>
  <si>
    <r>
      <t>TOTAL EMISSION</t>
    </r>
    <r>
      <rPr>
        <vertAlign val="superscript"/>
        <sz val="9"/>
        <color rgb="FF4D4D4D"/>
        <rFont val="Arial"/>
        <family val="2"/>
        <charset val="238"/>
      </rPr>
      <t>a</t>
    </r>
    <r>
      <rPr>
        <sz val="9"/>
        <color rgb="FF4D4D4D"/>
        <rFont val="Arial"/>
        <family val="2"/>
        <charset val="238"/>
      </rPr>
      <t xml:space="preserve"> OF MAIN AIR POLLUTANTS</t>
    </r>
  </si>
  <si>
    <r>
      <t>TOTAL EMISSION</t>
    </r>
    <r>
      <rPr>
        <vertAlign val="superscript"/>
        <sz val="9"/>
        <color rgb="FF4D4D4D"/>
        <rFont val="Arial"/>
        <family val="2"/>
        <charset val="238"/>
      </rPr>
      <t>a</t>
    </r>
    <r>
      <rPr>
        <sz val="9"/>
        <color rgb="FF4D4D4D"/>
        <rFont val="Arial"/>
        <family val="2"/>
        <charset val="238"/>
      </rPr>
      <t xml:space="preserve"> OF SULPHUR DIOXIDE, NITROGEN OXIDES</t>
    </r>
    <r>
      <rPr>
        <b/>
        <vertAlign val="superscript"/>
        <sz val="9"/>
        <color rgb="FF4D4D4D"/>
        <rFont val="Arial"/>
        <family val="2"/>
        <charset val="238"/>
      </rPr>
      <t xml:space="preserve"> </t>
    </r>
    <r>
      <rPr>
        <sz val="9"/>
        <color rgb="FF4D4D4D"/>
        <rFont val="Arial"/>
        <family val="2"/>
        <charset val="238"/>
      </rPr>
      <t>AND PARTICULATES</t>
    </r>
  </si>
  <si>
    <t>a Pyły, jako całkowity pył zawieszony (TSP). b Ze źródeł antropogenicznych. c Obejmuje emisję z operacji lotniczych oraz startów i lądowań w ruchu krajowym i międzynarodowym (LTO). d Spalanie tytoniu, użycie sztucznych ogni, produkcja i przetwarzanie drewna; produkcja artykułów spożywczych, napojów i wyrobów tytoniowych. e Pożary składowisk, budynków oraz samochodów.</t>
  </si>
  <si>
    <r>
      <t>TOTAL EMISSION</t>
    </r>
    <r>
      <rPr>
        <vertAlign val="superscript"/>
        <sz val="9"/>
        <color rgb="FF4D4D4D"/>
        <rFont val="Arial"/>
        <family val="2"/>
        <charset val="238"/>
      </rPr>
      <t>ab</t>
    </r>
    <r>
      <rPr>
        <sz val="9"/>
        <color rgb="FF4D4D4D"/>
        <rFont val="Arial"/>
        <family val="2"/>
        <charset val="238"/>
      </rPr>
      <t xml:space="preserve"> OF GREENHOUSE GASES</t>
    </r>
  </si>
  <si>
    <t>AVERAGE EXPOSURE INDICATOR FOR PM2.5</t>
  </si>
  <si>
    <t>WSKAŹNIK ŚREDNIEGO NARAŻENIA DLA PYŁU PM2,5</t>
  </si>
  <si>
    <r>
      <rPr>
        <sz val="9"/>
        <color theme="1"/>
        <rFont val="Arial"/>
        <family val="2"/>
        <charset val="238"/>
      </rPr>
      <t>biomasy</t>
    </r>
    <r>
      <rPr>
        <sz val="9"/>
        <color rgb="FF4D4D4D"/>
        <rFont val="Arial"/>
        <family val="2"/>
        <charset val="238"/>
      </rPr>
      <t xml:space="preserve">
biomass</t>
    </r>
  </si>
  <si>
    <r>
      <rPr>
        <sz val="9"/>
        <color theme="1"/>
        <rFont val="Arial"/>
        <family val="2"/>
        <charset val="238"/>
      </rPr>
      <t>wodnej</t>
    </r>
    <r>
      <rPr>
        <i/>
        <sz val="9"/>
        <color rgb="FF4D4D4D"/>
        <rFont val="Arial"/>
        <family val="2"/>
        <charset val="238"/>
      </rPr>
      <t xml:space="preserve">
</t>
    </r>
    <r>
      <rPr>
        <sz val="9"/>
        <color rgb="FF4D4D4D"/>
        <rFont val="Arial"/>
        <family val="2"/>
        <charset val="238"/>
      </rPr>
      <t>hydro</t>
    </r>
  </si>
  <si>
    <r>
      <t>w tysiącach sztuk</t>
    </r>
    <r>
      <rPr>
        <sz val="9"/>
        <color rgb="FF4D4D4D"/>
        <rFont val="Arial"/>
        <family val="2"/>
        <charset val="238"/>
      </rPr>
      <t xml:space="preserve">
in thousand units</t>
    </r>
  </si>
  <si>
    <t>TABL. 1(117). ZUŻYCIE OGÓŁEM NOŚNIKÓW ENERGII PIERWOTNEJ W GOSPODARCE NARODOWEJ</t>
  </si>
  <si>
    <t>TABL. 2(118). ZUŻYCIE KRAJOWE PODSTAWOWYCH PALIW W GOSPODARCE NARODOWEJ</t>
  </si>
  <si>
    <t>TABL. 3(119). PRODUKCJA I ZUŻYCIE ENERGII ODNAWIALNEJ WEDŁUG ŹRÓDEŁ WYTWARZANIA</t>
  </si>
  <si>
    <r>
      <t>TABL. 4(120). CAŁKOWITA EMISJA</t>
    </r>
    <r>
      <rPr>
        <vertAlign val="superscript"/>
        <sz val="9"/>
        <rFont val="Arial"/>
        <family val="2"/>
        <charset val="238"/>
      </rPr>
      <t>a</t>
    </r>
    <r>
      <rPr>
        <b/>
        <vertAlign val="superscript"/>
        <sz val="9"/>
        <rFont val="Arial"/>
        <family val="2"/>
        <charset val="238"/>
      </rPr>
      <t xml:space="preserve"> </t>
    </r>
    <r>
      <rPr>
        <b/>
        <sz val="9"/>
        <rFont val="Arial"/>
        <family val="2"/>
        <charset val="238"/>
      </rPr>
      <t>GŁÓWNYCH ZANIECZYSZCZEŃ POWIETRZA</t>
    </r>
  </si>
  <si>
    <r>
      <t>TABL. 5(121). CAŁKOWITA EMISJA</t>
    </r>
    <r>
      <rPr>
        <vertAlign val="superscript"/>
        <sz val="9"/>
        <rFont val="Arial"/>
        <family val="2"/>
        <charset val="238"/>
      </rPr>
      <t>a</t>
    </r>
    <r>
      <rPr>
        <b/>
        <sz val="9"/>
        <rFont val="Arial"/>
        <family val="2"/>
        <charset val="238"/>
      </rPr>
      <t xml:space="preserve"> DWUTLENKU SIARKI, TLENKÓW AZOTU I PYŁÓW</t>
    </r>
  </si>
  <si>
    <r>
      <t>TABL. 7(123). CAŁKOWITA EMISJA</t>
    </r>
    <r>
      <rPr>
        <vertAlign val="superscript"/>
        <sz val="9"/>
        <rFont val="Arial"/>
        <family val="2"/>
        <charset val="238"/>
      </rPr>
      <t>ab</t>
    </r>
    <r>
      <rPr>
        <b/>
        <sz val="9"/>
        <rFont val="Arial"/>
        <family val="2"/>
        <charset val="238"/>
      </rPr>
      <t xml:space="preserve"> GAZÓW CIEPLARNIANYCH</t>
    </r>
  </si>
  <si>
    <r>
      <t>TABL. 13(129). POJAZDY SAMOCHODOWE I CIĄGNIKI</t>
    </r>
    <r>
      <rPr>
        <vertAlign val="superscript"/>
        <sz val="9"/>
        <rFont val="Arial"/>
        <family val="2"/>
        <charset val="238"/>
      </rPr>
      <t>a</t>
    </r>
  </si>
  <si>
    <t>TABL. 18(134). ZAKŁADY SZCZEGÓLNIE UCIĄŻLIWE DLA CZYSTOŚCI POWIETRZA WEDŁUG STOPNIA REDUKCJI WYTWORZONYCH</t>
  </si>
  <si>
    <t>TABL.28(144). EMISJA ZANIECZYSZCZEŃ POWIETRZA Z ZAKŁADÓW SZCZEGÓLNIE UCIĄŻLIWYCH WEDŁUG RODZAJU SUBSTANCJI</t>
  </si>
  <si>
    <t>TABL. 31(147). CAŁKOWITA ZAWARTOŚĆ OZONU W ATMOSFERZE</t>
  </si>
  <si>
    <r>
      <t>TABL. 36(152). WSKAŹNIK ŚREDNIEGO NARAŻENIA DLA PYŁU PM2,5</t>
    </r>
    <r>
      <rPr>
        <b/>
        <vertAlign val="superscript"/>
        <sz val="9"/>
        <color theme="1"/>
        <rFont val="Arial"/>
        <family val="2"/>
        <charset val="238"/>
      </rPr>
      <t>a</t>
    </r>
    <r>
      <rPr>
        <b/>
        <sz val="9"/>
        <color theme="1"/>
        <rFont val="Arial"/>
        <family val="2"/>
        <charset val="238"/>
      </rPr>
      <t xml:space="preserve"> </t>
    </r>
  </si>
  <si>
    <t>TABL. 44(160). SKŁAD CHEMICZNY OPADÓW ATMOSFERYCZNYCH W REJONACH MONITORINGU TŁA ZANIECZYSZCZENIA</t>
  </si>
  <si>
    <t>TABL. 45(161). PRZEBIEG ROCZNY SKŁADU CHEMICZNEGO OPADÓW ATMOSFERYCZNYCH W REJONACH MONITORINGU TŁA ZANIECZYSZCZENIA</t>
  </si>
  <si>
    <r>
      <t>TABL. 17(133). ZAKŁADY SZCZEGÓLNIE UCIĄŻLIWE DLA CZYSTOŚCI POWIETRZA WEDŁUG WIELKOŚCI EMISJI</t>
    </r>
    <r>
      <rPr>
        <b/>
        <vertAlign val="superscript"/>
        <sz val="9"/>
        <rFont val="Arial"/>
        <family val="2"/>
        <charset val="238"/>
      </rPr>
      <t>a</t>
    </r>
  </si>
  <si>
    <r>
      <t>PLANTS OF SIGNIFICANT NUISANCE TO AIR QUALITY BY EMISSION SIZE</t>
    </r>
    <r>
      <rPr>
        <vertAlign val="superscript"/>
        <sz val="9"/>
        <color rgb="FF4D4D4D"/>
        <rFont val="Arial"/>
        <family val="2"/>
        <charset val="238"/>
      </rPr>
      <t>a</t>
    </r>
  </si>
  <si>
    <r>
      <t>Tlenki azotu</t>
    </r>
    <r>
      <rPr>
        <vertAlign val="superscript"/>
        <sz val="9"/>
        <color indexed="8"/>
        <rFont val="Arial"/>
        <family val="2"/>
        <charset val="238"/>
      </rPr>
      <t>a</t>
    </r>
    <r>
      <rPr>
        <sz val="9"/>
        <color indexed="8"/>
        <rFont val="Arial"/>
        <family val="2"/>
        <charset val="238"/>
      </rPr>
      <t xml:space="preserve">
</t>
    </r>
    <r>
      <rPr>
        <sz val="9"/>
        <color rgb="FF4D4D4D"/>
        <rFont val="Arial"/>
        <family val="2"/>
        <charset val="238"/>
      </rPr>
      <t>Nitrogen oxides</t>
    </r>
    <r>
      <rPr>
        <vertAlign val="superscript"/>
        <sz val="9"/>
        <color rgb="FF4D4D4D"/>
        <rFont val="Arial"/>
        <family val="2"/>
        <charset val="238"/>
      </rPr>
      <t>a</t>
    </r>
  </si>
  <si>
    <r>
      <t>Inne</t>
    </r>
    <r>
      <rPr>
        <vertAlign val="superscript"/>
        <sz val="9"/>
        <color indexed="8"/>
        <rFont val="Arial"/>
        <family val="2"/>
        <charset val="238"/>
      </rPr>
      <t>b</t>
    </r>
    <r>
      <rPr>
        <sz val="9"/>
        <color indexed="8"/>
        <rFont val="Arial"/>
        <family val="2"/>
        <charset val="238"/>
      </rPr>
      <t xml:space="preserve">
</t>
    </r>
    <r>
      <rPr>
        <sz val="9"/>
        <color rgb="FF4D4D4D"/>
        <rFont val="Arial"/>
        <family val="2"/>
        <charset val="238"/>
      </rPr>
      <t>Other</t>
    </r>
    <r>
      <rPr>
        <vertAlign val="superscript"/>
        <sz val="9"/>
        <color rgb="FF4D4D4D"/>
        <rFont val="Arial"/>
        <family val="2"/>
        <charset val="238"/>
      </rPr>
      <t>b</t>
    </r>
  </si>
  <si>
    <r>
      <t>a W przeliczeniu na NO</t>
    </r>
    <r>
      <rPr>
        <vertAlign val="subscript"/>
        <sz val="9"/>
        <color theme="1"/>
        <rFont val="Arial"/>
        <family val="2"/>
        <charset val="238"/>
      </rPr>
      <t>2</t>
    </r>
    <r>
      <rPr>
        <sz val="9"/>
        <color theme="1"/>
        <rFont val="Arial"/>
        <family val="2"/>
        <charset val="238"/>
      </rPr>
      <t>. b Głównie amoniak, dwusiarczek węgla, fluor, siarkowodór, związki chloroorganiczne.</t>
    </r>
  </si>
  <si>
    <r>
      <t>a In terms of NO</t>
    </r>
    <r>
      <rPr>
        <vertAlign val="subscript"/>
        <sz val="9"/>
        <color rgb="FF4D4D4D"/>
        <rFont val="Arial"/>
        <family val="2"/>
        <charset val="238"/>
      </rPr>
      <t>2</t>
    </r>
    <r>
      <rPr>
        <sz val="9"/>
        <color rgb="FF4D4D4D"/>
        <rFont val="Arial"/>
        <family val="2"/>
        <charset val="238"/>
      </rPr>
      <t>. b Mostly ammonia, carbon disulphide, fluorine, hydrogen sulphide, organochlorides compounds.</t>
    </r>
  </si>
  <si>
    <t xml:space="preserve">a Stan w dniu 31 XII. </t>
  </si>
  <si>
    <t xml:space="preserve">a Z wyłączeniem emisji z biopaliw. </t>
  </si>
  <si>
    <t>a Stan w dniu 31 XII.</t>
  </si>
  <si>
    <r>
      <t>Zakłady szczególnie uciążliwe dla czystości powietrza</t>
    </r>
    <r>
      <rPr>
        <vertAlign val="superscript"/>
        <sz val="9"/>
        <color theme="1"/>
        <rFont val="Arial"/>
        <family val="2"/>
        <charset val="238"/>
      </rPr>
      <t xml:space="preserve">a
</t>
    </r>
    <r>
      <rPr>
        <sz val="9"/>
        <color rgb="FF4D4D4D"/>
        <rFont val="Arial"/>
        <family val="2"/>
        <charset val="238"/>
      </rPr>
      <t>Plants of significant nuisance to air quality</t>
    </r>
    <r>
      <rPr>
        <vertAlign val="superscript"/>
        <sz val="9"/>
        <color rgb="FF4D4D4D"/>
        <rFont val="Arial"/>
        <family val="2"/>
        <charset val="238"/>
      </rPr>
      <t>a</t>
    </r>
  </si>
  <si>
    <r>
      <rPr>
        <sz val="9"/>
        <color theme="1"/>
        <rFont val="Arial"/>
        <family val="2"/>
        <charset val="238"/>
      </rPr>
      <t>zanieczyszczenia zatrzymane 
w urządzeniach do redukcji 
w % zanieczyszczeń wytworzonych</t>
    </r>
    <r>
      <rPr>
        <vertAlign val="superscript"/>
        <sz val="9"/>
        <color theme="1"/>
        <rFont val="Arial"/>
        <family val="2"/>
        <charset val="238"/>
      </rPr>
      <t>a</t>
    </r>
    <r>
      <rPr>
        <sz val="9"/>
        <color rgb="FF4D4D4D"/>
        <rFont val="Arial"/>
        <family val="2"/>
        <charset val="238"/>
      </rPr>
      <t xml:space="preserve">
retained 
in reduction systems 
in % of pollutants produced</t>
    </r>
    <r>
      <rPr>
        <vertAlign val="superscript"/>
        <sz val="9"/>
        <color rgb="FF4D4D4D"/>
        <rFont val="Arial"/>
        <family val="2"/>
        <charset val="238"/>
      </rPr>
      <t>a</t>
    </r>
  </si>
  <si>
    <r>
      <t>a Wskaźnik wyliczony bez uwzględnienia emisji CO</t>
    </r>
    <r>
      <rPr>
        <vertAlign val="subscript"/>
        <sz val="9"/>
        <color theme="1"/>
        <rFont val="Arial"/>
        <family val="2"/>
        <charset val="238"/>
      </rPr>
      <t>2</t>
    </r>
    <r>
      <rPr>
        <sz val="9"/>
        <color theme="1"/>
        <rFont val="Arial"/>
        <family val="2"/>
        <charset val="238"/>
      </rPr>
      <t xml:space="preserve"> ze względu na duże wartości bezwzględne w wielkości jego emisji.</t>
    </r>
  </si>
  <si>
    <r>
      <t>a Indicator calculated without taking into account the CO</t>
    </r>
    <r>
      <rPr>
        <vertAlign val="subscript"/>
        <sz val="9"/>
        <color rgb="FF4D4D4D"/>
        <rFont val="Arial"/>
        <family val="2"/>
        <charset val="238"/>
      </rPr>
      <t>2</t>
    </r>
    <r>
      <rPr>
        <sz val="9"/>
        <color rgb="FF4D4D4D"/>
        <rFont val="Arial"/>
        <family val="2"/>
        <charset val="238"/>
      </rPr>
      <t xml:space="preserve"> emissions due to the large absolute values of its emissions.</t>
    </r>
  </si>
  <si>
    <r>
      <t>Arsenic</t>
    </r>
    <r>
      <rPr>
        <vertAlign val="superscript"/>
        <sz val="9"/>
        <color rgb="FF4D4D4D"/>
        <rFont val="Arial"/>
        <family val="2"/>
        <charset val="238"/>
      </rPr>
      <t>a</t>
    </r>
  </si>
  <si>
    <r>
      <t>Bismuth</t>
    </r>
    <r>
      <rPr>
        <vertAlign val="superscript"/>
        <sz val="9"/>
        <color rgb="FF4D4D4D"/>
        <rFont val="Arial"/>
        <family val="2"/>
        <charset val="238"/>
      </rPr>
      <t>a</t>
    </r>
  </si>
  <si>
    <r>
      <t>Cerium</t>
    </r>
    <r>
      <rPr>
        <vertAlign val="superscript"/>
        <sz val="9"/>
        <color rgb="FF4D4D4D"/>
        <rFont val="Arial"/>
        <family val="2"/>
        <charset val="238"/>
      </rPr>
      <t>a</t>
    </r>
  </si>
  <si>
    <r>
      <t>Chromium</t>
    </r>
    <r>
      <rPr>
        <vertAlign val="superscript"/>
        <sz val="9"/>
        <color rgb="FF4D4D4D"/>
        <rFont val="Arial"/>
        <family val="2"/>
        <charset val="238"/>
      </rPr>
      <t>a</t>
    </r>
  </si>
  <si>
    <r>
      <t>Tin</t>
    </r>
    <r>
      <rPr>
        <vertAlign val="superscript"/>
        <sz val="9"/>
        <color rgb="FF4D4D4D"/>
        <rFont val="Arial"/>
        <family val="2"/>
        <charset val="238"/>
      </rPr>
      <t>a</t>
    </r>
  </si>
  <si>
    <r>
      <t>Zinc</t>
    </r>
    <r>
      <rPr>
        <vertAlign val="superscript"/>
        <sz val="9"/>
        <color rgb="FF4D4D4D"/>
        <rFont val="Arial"/>
        <family val="2"/>
        <charset val="238"/>
      </rPr>
      <t>a</t>
    </r>
  </si>
  <si>
    <r>
      <t>Halocarbons</t>
    </r>
    <r>
      <rPr>
        <vertAlign val="superscript"/>
        <sz val="9"/>
        <color rgb="FF4D4D4D"/>
        <rFont val="Arial"/>
        <family val="2"/>
        <charset val="238"/>
      </rPr>
      <t>b</t>
    </r>
  </si>
  <si>
    <r>
      <t>Cadmium</t>
    </r>
    <r>
      <rPr>
        <vertAlign val="superscript"/>
        <sz val="9"/>
        <color rgb="FF4D4D4D"/>
        <rFont val="Arial"/>
        <family val="2"/>
        <charset val="238"/>
      </rPr>
      <t>a</t>
    </r>
  </si>
  <si>
    <r>
      <t>Organic acids, their compounds and derivatives</t>
    </r>
    <r>
      <rPr>
        <vertAlign val="superscript"/>
        <sz val="9"/>
        <color rgb="FF4D4D4D"/>
        <rFont val="Arial"/>
        <family val="2"/>
        <charset val="238"/>
      </rPr>
      <t>b</t>
    </r>
  </si>
  <si>
    <r>
      <t>Manganese</t>
    </r>
    <r>
      <rPr>
        <vertAlign val="superscript"/>
        <sz val="9"/>
        <color rgb="FF4D4D4D"/>
        <rFont val="Arial"/>
        <family val="2"/>
        <charset val="238"/>
      </rPr>
      <t>a</t>
    </r>
  </si>
  <si>
    <r>
      <t>Molybdenum</t>
    </r>
    <r>
      <rPr>
        <vertAlign val="superscript"/>
        <sz val="9"/>
        <color rgb="FF4D4D4D"/>
        <rFont val="Arial"/>
        <family val="2"/>
        <charset val="238"/>
      </rPr>
      <t>a</t>
    </r>
  </si>
  <si>
    <r>
      <t>Nickel</t>
    </r>
    <r>
      <rPr>
        <vertAlign val="superscript"/>
        <sz val="9"/>
        <color rgb="FF4D4D4D"/>
        <rFont val="Arial"/>
        <family val="2"/>
        <charset val="238"/>
      </rPr>
      <t>a</t>
    </r>
  </si>
  <si>
    <r>
      <t>Lead</t>
    </r>
    <r>
      <rPr>
        <vertAlign val="superscript"/>
        <sz val="9"/>
        <color rgb="FF4D4D4D"/>
        <rFont val="Arial"/>
        <family val="2"/>
        <charset val="238"/>
      </rPr>
      <t>a</t>
    </r>
  </si>
  <si>
    <r>
      <t>Metallic elements and their compounds</t>
    </r>
    <r>
      <rPr>
        <vertAlign val="superscript"/>
        <sz val="9"/>
        <color rgb="FF4D4D4D"/>
        <rFont val="Arial"/>
        <family val="2"/>
        <charset val="238"/>
      </rPr>
      <t>c</t>
    </r>
  </si>
  <si>
    <r>
      <t>Polychlordibenzo-p-dioxin and polychlordibenzofurans</t>
    </r>
    <r>
      <rPr>
        <vertAlign val="superscript"/>
        <sz val="9"/>
        <color rgb="FF4D4D4D"/>
        <rFont val="Arial"/>
        <family val="2"/>
        <charset val="238"/>
      </rPr>
      <t>d</t>
    </r>
  </si>
  <si>
    <r>
      <t>Other particulatese</t>
    </r>
    <r>
      <rPr>
        <vertAlign val="superscript"/>
        <sz val="9"/>
        <color rgb="FF4D4D4D"/>
        <rFont val="Arial"/>
        <family val="2"/>
        <charset val="238"/>
      </rPr>
      <t>e</t>
    </r>
  </si>
  <si>
    <r>
      <t>Mercury</t>
    </r>
    <r>
      <rPr>
        <vertAlign val="superscript"/>
        <sz val="9"/>
        <color rgb="FF4D4D4D"/>
        <rFont val="Arial"/>
        <family val="2"/>
        <charset val="238"/>
      </rPr>
      <t>a</t>
    </r>
  </si>
  <si>
    <r>
      <t>Salts of non-metals</t>
    </r>
    <r>
      <rPr>
        <vertAlign val="superscript"/>
        <sz val="9"/>
        <color rgb="FF4D4D4D"/>
        <rFont val="Arial"/>
        <family val="2"/>
        <charset val="238"/>
      </rPr>
      <t>b</t>
    </r>
  </si>
  <si>
    <r>
      <t>Organic substances</t>
    </r>
    <r>
      <rPr>
        <vertAlign val="superscript"/>
        <sz val="9"/>
        <color rgb="FF4D4D4D"/>
        <rFont val="Arial"/>
        <family val="2"/>
        <charset val="238"/>
      </rPr>
      <t>f</t>
    </r>
  </si>
  <si>
    <r>
      <t>Non-metal oxides</t>
    </r>
    <r>
      <rPr>
        <vertAlign val="superscript"/>
        <sz val="9"/>
        <color rgb="FF4D4D4D"/>
        <rFont val="Arial"/>
        <family val="2"/>
        <charset val="238"/>
      </rPr>
      <t>b</t>
    </r>
  </si>
  <si>
    <r>
      <t>Aliphatic hydrocarbons and their derivatives</t>
    </r>
    <r>
      <rPr>
        <vertAlign val="superscript"/>
        <sz val="9"/>
        <color rgb="FF4D4D4D"/>
        <rFont val="Arial"/>
        <family val="2"/>
        <charset val="238"/>
      </rPr>
      <t>b</t>
    </r>
  </si>
  <si>
    <r>
      <t>Polycyclic, aromatic hydrocarbons and their derivatives</t>
    </r>
    <r>
      <rPr>
        <vertAlign val="superscript"/>
        <sz val="9"/>
        <color rgb="FF4D4D4D"/>
        <rFont val="Arial"/>
        <family val="2"/>
        <charset val="238"/>
      </rPr>
      <t>b</t>
    </r>
  </si>
  <si>
    <t xml:space="preserve">a Związki w przeliczeniu na masę pierwiastka. b Z wyjątkiem wymienionych w innych pozycjach. c Z wyjątkiem wymienionych w innych pozycjach, w przeliczeniu na masę pierwiastka metalicznego występującego w związku. d Ilość po przeliczeniu wskaźnika toksyczności. e Pyły ujęte pod pozycją 54. załącznika do rozporządzenia Rady Ministrów z dnia 22 grudnia 2017 r. w sprawie jednostkowych stawek opłat za korzystanie ze środowiska (Dz. U. 2017 poz. 2490). f W postaci par i gazów, w tym lotne związki organiczne w przeliczeniu na całkowity węgiel organiczny. </t>
  </si>
  <si>
    <t xml:space="preserve">a Compounds in terms of element mass. b Excluding listed in other points. c Excluding listed in other points, in terms of mass of the metalic element being a part of the compound. d Amount in terms of toxicity indicator. e Particulates complying with pos. 54 of appendix to the regulation of the Council of Ministers of 22 December 2017 on fees for using the environment (Journal of Laws 2017, item 2490).  f  In the form ofvapors andgases, includingvolatile organic compounds interms oftotal organic carbon. </t>
  </si>
  <si>
    <t>a Uszeregowane malejąco według wielkości emisji zanieczyszczeń gazowych ogółem.</t>
  </si>
  <si>
    <t>a Listed according to decreasing the volume of total gaseous pollutants emission.</t>
  </si>
  <si>
    <t>a See: Polish Classification of Activities 2007.</t>
  </si>
  <si>
    <r>
      <rPr>
        <sz val="9"/>
        <color theme="1"/>
        <rFont val="Arial"/>
        <family val="2"/>
        <charset val="238"/>
      </rPr>
      <t>WYSZCZEGÓLNIENIE</t>
    </r>
    <r>
      <rPr>
        <sz val="9"/>
        <color rgb="FF4D4D4D"/>
        <rFont val="Arial"/>
        <family val="2"/>
        <charset val="238"/>
      </rPr>
      <t xml:space="preserve"> 
SPECIFICATION</t>
    </r>
  </si>
  <si>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</si>
  <si>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</si>
  <si>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r>
      <t>Warszawa-Bielany</t>
    </r>
    <r>
      <rPr>
        <vertAlign val="superscript"/>
        <sz val="9"/>
        <rFont val="Arial"/>
        <family val="2"/>
        <charset val="238"/>
      </rPr>
      <t>a</t>
    </r>
    <r>
      <rPr>
        <sz val="9"/>
        <rFont val="Arial"/>
        <family val="2"/>
        <charset val="238"/>
      </rPr>
      <t>…………………..</t>
    </r>
  </si>
  <si>
    <r>
      <t>Puszcza Borecka, Diabla Góra</t>
    </r>
    <r>
      <rPr>
        <vertAlign val="superscript"/>
        <sz val="9"/>
        <rFont val="Arial"/>
        <family val="2"/>
        <charset val="238"/>
      </rPr>
      <t>b</t>
    </r>
    <r>
      <rPr>
        <sz val="9"/>
        <rFont val="Arial"/>
        <family val="2"/>
        <charset val="238"/>
      </rPr>
      <t>…….</t>
    </r>
  </si>
  <si>
    <t xml:space="preserve">TABL.1(117). </t>
  </si>
  <si>
    <t xml:space="preserve">TABL.2(118). </t>
  </si>
  <si>
    <t xml:space="preserve">TABL.3(119). </t>
  </si>
  <si>
    <t xml:space="preserve">TABL.4(120). </t>
  </si>
  <si>
    <t xml:space="preserve">TABL.5(121). </t>
  </si>
  <si>
    <t xml:space="preserve">TABL.6(122). </t>
  </si>
  <si>
    <t xml:space="preserve">TABL.7(123). </t>
  </si>
  <si>
    <t xml:space="preserve">TABL.8(124). </t>
  </si>
  <si>
    <t xml:space="preserve">TABL.9(125). </t>
  </si>
  <si>
    <t xml:space="preserve">TABL.10(126). </t>
  </si>
  <si>
    <t>TABL.11(127).</t>
  </si>
  <si>
    <t xml:space="preserve">TABL.12(128). </t>
  </si>
  <si>
    <t xml:space="preserve">TABL.13(129). </t>
  </si>
  <si>
    <t xml:space="preserve">TABL.14(130). </t>
  </si>
  <si>
    <t xml:space="preserve">TABL.15(131). </t>
  </si>
  <si>
    <t xml:space="preserve">TABL.16(132).  </t>
  </si>
  <si>
    <t xml:space="preserve">TABL. 17(133). </t>
  </si>
  <si>
    <t xml:space="preserve">TABL. 18(134).  </t>
  </si>
  <si>
    <t xml:space="preserve">TABL. 19(135). </t>
  </si>
  <si>
    <t xml:space="preserve">TABL. 20(136). </t>
  </si>
  <si>
    <t xml:space="preserve">TABL. 21(137)  </t>
  </si>
  <si>
    <t>TABL. 22(138).</t>
  </si>
  <si>
    <t xml:space="preserve">TABL. 23(139). </t>
  </si>
  <si>
    <t xml:space="preserve">TABL. 24(140). </t>
  </si>
  <si>
    <t>TABL. 25(141).</t>
  </si>
  <si>
    <t xml:space="preserve">TABL. 26(142). </t>
  </si>
  <si>
    <t xml:space="preserve">TABL. 27(143).  </t>
  </si>
  <si>
    <t xml:space="preserve">TABL. 28(144). </t>
  </si>
  <si>
    <t xml:space="preserve">TABL. 29(145). </t>
  </si>
  <si>
    <t xml:space="preserve">TABL. 30(146). </t>
  </si>
  <si>
    <t xml:space="preserve">TABL. 31(147). </t>
  </si>
  <si>
    <t xml:space="preserve">TABL. 32(148). </t>
  </si>
  <si>
    <t xml:space="preserve">TABL. 33(149). </t>
  </si>
  <si>
    <t xml:space="preserve">TABL. 34(150). </t>
  </si>
  <si>
    <t xml:space="preserve">TABL. 35(151). </t>
  </si>
  <si>
    <t xml:space="preserve">TABL. 36(152). </t>
  </si>
  <si>
    <t xml:space="preserve">TABL. 37(153). </t>
  </si>
  <si>
    <t xml:space="preserve">TABL. 38(154). </t>
  </si>
  <si>
    <t xml:space="preserve">TABL. 39(155). </t>
  </si>
  <si>
    <t xml:space="preserve">TABL. 40(156). </t>
  </si>
  <si>
    <t xml:space="preserve">TABL. 41(157). </t>
  </si>
  <si>
    <t xml:space="preserve">TABL. 42(158). </t>
  </si>
  <si>
    <t xml:space="preserve">TABL. 43(159). </t>
  </si>
  <si>
    <t xml:space="preserve">TABL. 44(160). </t>
  </si>
  <si>
    <t xml:space="preserve">TABL. 45(161). </t>
  </si>
  <si>
    <t>TABL.46(162).</t>
  </si>
  <si>
    <t>TABL.47(163).</t>
  </si>
  <si>
    <t>w tysiącach ton
in thousand tonnes</t>
  </si>
  <si>
    <t>TO T A L</t>
  </si>
  <si>
    <t>DWUTLENEK SIARKI
SULPHUR DIOXIDE</t>
  </si>
  <si>
    <r>
      <t>Energy industries</t>
    </r>
    <r>
      <rPr>
        <vertAlign val="superscript"/>
        <sz val="9"/>
        <rFont val="Arial"/>
        <family val="2"/>
        <charset val="238"/>
      </rPr>
      <t>b</t>
    </r>
  </si>
  <si>
    <r>
      <t>Other sources</t>
    </r>
    <r>
      <rPr>
        <vertAlign val="superscript"/>
        <sz val="9"/>
        <rFont val="Arial"/>
        <family val="2"/>
        <charset val="238"/>
      </rPr>
      <t>c</t>
    </r>
  </si>
  <si>
    <t>PYŁY
PARTICULATES</t>
  </si>
  <si>
    <t>WYSZCZEGÓLNIENIE
SPECIFICATION</t>
  </si>
  <si>
    <t>Dwutlenek siarki
Sulphur dioxide</t>
  </si>
  <si>
    <t>Tlenki azotu
Nitrogen oxides</t>
  </si>
  <si>
    <t xml:space="preserve">Tlenek węgla
Carbon oxide </t>
  </si>
  <si>
    <t>Niemetanowe lotne związki organiczne
Volatile nonmethane organic compounds</t>
  </si>
  <si>
    <t>Amoniak
Ammonia</t>
  </si>
  <si>
    <t>w tysiącach ton      in thousand tonnes</t>
  </si>
  <si>
    <r>
      <t>Aviation</t>
    </r>
    <r>
      <rPr>
        <vertAlign val="superscript"/>
        <sz val="9"/>
        <rFont val="Arial"/>
        <family val="2"/>
        <charset val="238"/>
      </rPr>
      <t>c</t>
    </r>
  </si>
  <si>
    <r>
      <t>Other</t>
    </r>
    <r>
      <rPr>
        <vertAlign val="superscript"/>
        <sz val="9"/>
        <rFont val="Arial"/>
        <family val="2"/>
        <charset val="238"/>
      </rPr>
      <t>d</t>
    </r>
  </si>
  <si>
    <r>
      <t>Other</t>
    </r>
    <r>
      <rPr>
        <vertAlign val="superscript"/>
        <sz val="9"/>
        <rFont val="Arial"/>
        <family val="2"/>
        <charset val="238"/>
      </rPr>
      <t>e</t>
    </r>
  </si>
  <si>
    <r>
      <t>Carbon dioxide</t>
    </r>
    <r>
      <rPr>
        <i/>
        <vertAlign val="superscript"/>
        <sz val="9"/>
        <rFont val="Arial"/>
        <family val="2"/>
        <charset val="238"/>
      </rPr>
      <t>c</t>
    </r>
  </si>
  <si>
    <r>
      <t>Methane</t>
    </r>
    <r>
      <rPr>
        <i/>
        <vertAlign val="superscript"/>
        <sz val="9"/>
        <rFont val="Arial"/>
        <family val="2"/>
        <charset val="238"/>
      </rPr>
      <t>c</t>
    </r>
  </si>
  <si>
    <r>
      <t>Nitrous oxide</t>
    </r>
    <r>
      <rPr>
        <i/>
        <vertAlign val="superscript"/>
        <sz val="9"/>
        <rFont val="Arial"/>
        <family val="2"/>
        <charset val="238"/>
      </rPr>
      <t>c</t>
    </r>
  </si>
  <si>
    <r>
      <t>T O T A L</t>
    </r>
    <r>
      <rPr>
        <i/>
        <vertAlign val="superscript"/>
        <sz val="9"/>
        <rFont val="Arial"/>
        <family val="2"/>
        <charset val="238"/>
      </rPr>
      <t>c</t>
    </r>
  </si>
  <si>
    <r>
      <t>SF</t>
    </r>
    <r>
      <rPr>
        <vertAlign val="subscript"/>
        <sz val="9"/>
        <rFont val="Arial"/>
        <family val="2"/>
        <charset val="238"/>
      </rPr>
      <t>6</t>
    </r>
  </si>
  <si>
    <r>
      <t>NF</t>
    </r>
    <r>
      <rPr>
        <vertAlign val="subscript"/>
        <sz val="9"/>
        <rFont val="Arial"/>
        <family val="2"/>
        <charset val="238"/>
      </rPr>
      <t>3</t>
    </r>
  </si>
  <si>
    <t>Stosowanie innych nawozów zawierających C</t>
  </si>
  <si>
    <t xml:space="preserve">Dwutlenek węgla
Carbon dioxide </t>
  </si>
  <si>
    <t>Metan
Methane</t>
  </si>
  <si>
    <t>Podtlenek azotu
Nitrous oxide</t>
  </si>
  <si>
    <t>w megagramach
in megagrams</t>
  </si>
  <si>
    <r>
      <t xml:space="preserve">        Inne</t>
    </r>
    <r>
      <rPr>
        <vertAlign val="superscript"/>
        <sz val="9"/>
        <rFont val="Arial"/>
        <family val="2"/>
        <charset val="238"/>
      </rPr>
      <t>d</t>
    </r>
    <r>
      <rPr>
        <sz val="9"/>
        <rFont val="Arial"/>
        <family val="2"/>
        <charset val="238"/>
      </rPr>
      <t>…………………………………………………………</t>
    </r>
  </si>
  <si>
    <t>a Ze źródeł antropogenicznych. b Obejmuje emisję z operacji lotniczych oraz startów i lądowań w ruchu krajowym i międzynarodowym (LTO). c Spalanie tytoniu, użycie sztucznych ogni, produkcja i przetwarzanie drewna, produkcja artykułów spożywczych, napojów i wyrobów tytoniowych. d Pożary składowisk, budynków oraz samochodów.</t>
  </si>
  <si>
    <t>powyżej 3500 kg  i autobusy</t>
  </si>
  <si>
    <t>26–100</t>
  </si>
  <si>
    <t>101–500</t>
  </si>
  <si>
    <t>501–1000</t>
  </si>
  <si>
    <t>1001–2000</t>
  </si>
  <si>
    <t>2001–5000</t>
  </si>
  <si>
    <t>5001–10000</t>
  </si>
  <si>
    <t>10001–20000</t>
  </si>
  <si>
    <t>20001–50000</t>
  </si>
  <si>
    <t xml:space="preserve">Kujawsko–pomorskie </t>
  </si>
  <si>
    <t xml:space="preserve">Warmińsko–mazurskie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</si>
  <si>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</si>
  <si>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</si>
  <si>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</si>
  <si>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</si>
  <si>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</si>
  <si>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</si>
  <si>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</si>
  <si>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</si>
  <si>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</si>
  <si>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</si>
  <si>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</si>
  <si>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</si>
  <si>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</si>
  <si>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</si>
  <si>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</si>
  <si>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</si>
  <si>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2020</t>
  </si>
  <si>
    <t>2020 do 1963-2019</t>
  </si>
  <si>
    <t>-19</t>
  </si>
  <si>
    <t>Warstwy atmosfery między standardowymi powierzchniami izobarycznymi (hPa)
Atmospheric layers between standard isobaric surfaces (hPa)</t>
  </si>
  <si>
    <r>
      <t>w jednostkach MED</t>
    </r>
    <r>
      <rPr>
        <i/>
        <vertAlign val="superscript"/>
        <sz val="9"/>
        <rFont val="Arial"/>
        <family val="2"/>
        <charset val="238"/>
      </rPr>
      <t xml:space="preserve">a
</t>
    </r>
    <r>
      <rPr>
        <sz val="9"/>
        <rFont val="Arial"/>
        <family val="2"/>
        <charset val="238"/>
      </rPr>
      <t>in MED units</t>
    </r>
    <r>
      <rPr>
        <i/>
        <vertAlign val="superscript"/>
        <sz val="9"/>
        <rFont val="Arial"/>
        <family val="2"/>
        <charset val="238"/>
      </rPr>
      <t>a</t>
    </r>
  </si>
  <si>
    <r>
      <t>a</t>
    </r>
    <r>
      <rPr>
        <sz val="9"/>
        <rFont val="Arial"/>
        <family val="2"/>
        <charset val="238"/>
      </rPr>
      <t xml:space="preserve"> MED – Minimal Erythema Dose (minimalna dawka rumieniowa). </t>
    </r>
    <r>
      <rPr>
        <i/>
        <sz val="9"/>
        <rFont val="Arial"/>
        <family val="2"/>
        <charset val="238"/>
      </rPr>
      <t/>
    </r>
  </si>
  <si>
    <r>
      <rPr>
        <i/>
        <sz val="9"/>
        <rFont val="Arial"/>
        <family val="2"/>
        <charset val="238"/>
      </rPr>
      <t xml:space="preserve">a </t>
    </r>
    <r>
      <rPr>
        <sz val="9"/>
        <rFont val="Arial"/>
        <family val="2"/>
        <charset val="238"/>
      </rPr>
      <t xml:space="preserve">MED – Minimal Erythema Dose. </t>
    </r>
    <r>
      <rPr>
        <i/>
        <sz val="9"/>
        <color rgb="FF4D4D4D"/>
        <rFont val="Arial"/>
        <family val="2"/>
        <charset val="238"/>
      </rPr>
      <t/>
    </r>
  </si>
  <si>
    <t>ORAZ W AGLOMERACJI MIEJSKO-PRZEMYSŁOWEJ</t>
  </si>
  <si>
    <t>PUNKTY POMIAROWE
MEASUREMENT POINTS</t>
  </si>
  <si>
    <r>
      <t>SIARKA SIARCZANOWA (S-SO</t>
    </r>
    <r>
      <rPr>
        <vertAlign val="subscript"/>
        <sz val="9"/>
        <rFont val="Arial"/>
        <family val="2"/>
        <charset val="238"/>
      </rPr>
      <t>4</t>
    </r>
    <r>
      <rPr>
        <vertAlign val="superscript"/>
        <sz val="9"/>
        <rFont val="Arial"/>
        <family val="2"/>
        <charset val="238"/>
      </rPr>
      <t>2-</t>
    </r>
    <r>
      <rPr>
        <sz val="9"/>
        <rFont val="Arial"/>
        <family val="2"/>
        <charset val="238"/>
      </rPr>
      <t>) w g/m</t>
    </r>
    <r>
      <rPr>
        <vertAlign val="superscript"/>
        <sz val="9"/>
        <rFont val="Arial"/>
        <family val="2"/>
        <charset val="238"/>
      </rPr>
      <t>2</t>
    </r>
    <r>
      <rPr>
        <sz val="9"/>
        <rFont val="Arial"/>
        <family val="2"/>
        <charset val="238"/>
      </rPr>
      <t xml:space="preserve">
SULPHATE SULPHUR (S-SO</t>
    </r>
    <r>
      <rPr>
        <vertAlign val="subscript"/>
        <sz val="9"/>
        <rFont val="Arial"/>
        <family val="2"/>
        <charset val="238"/>
      </rPr>
      <t>4</t>
    </r>
    <r>
      <rPr>
        <vertAlign val="superscript"/>
        <sz val="9"/>
        <rFont val="Arial"/>
        <family val="2"/>
        <charset val="238"/>
      </rPr>
      <t>2-</t>
    </r>
    <r>
      <rPr>
        <sz val="9"/>
        <rFont val="Arial"/>
        <family val="2"/>
        <charset val="238"/>
      </rPr>
      <t>) in g/m</t>
    </r>
    <r>
      <rPr>
        <vertAlign val="superscript"/>
        <sz val="9"/>
        <rFont val="Arial"/>
        <family val="2"/>
        <charset val="238"/>
      </rPr>
      <t>2</t>
    </r>
  </si>
  <si>
    <r>
      <t>AZOT AZOTANOWY (N-NO</t>
    </r>
    <r>
      <rPr>
        <vertAlign val="subscript"/>
        <sz val="9"/>
        <rFont val="Arial"/>
        <family val="2"/>
        <charset val="238"/>
      </rPr>
      <t>3</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NITRATE NITROGEN (N-NO</t>
    </r>
    <r>
      <rPr>
        <vertAlign val="subscript"/>
        <sz val="9"/>
        <rFont val="Arial"/>
        <family val="2"/>
        <charset val="238"/>
      </rPr>
      <t>3</t>
    </r>
    <r>
      <rPr>
        <vertAlign val="superscript"/>
        <sz val="9"/>
        <rFont val="Arial"/>
        <family val="2"/>
        <charset val="238"/>
      </rPr>
      <t>-</t>
    </r>
    <r>
      <rPr>
        <sz val="9"/>
        <rFont val="Arial"/>
        <family val="2"/>
        <charset val="238"/>
      </rPr>
      <t>) in g/m</t>
    </r>
    <r>
      <rPr>
        <vertAlign val="superscript"/>
        <sz val="9"/>
        <rFont val="Arial"/>
        <family val="2"/>
        <charset val="238"/>
      </rPr>
      <t>2</t>
    </r>
  </si>
  <si>
    <r>
      <t>AZOT AMONOWY (N-NH</t>
    </r>
    <r>
      <rPr>
        <vertAlign val="subscript"/>
        <sz val="9"/>
        <rFont val="Arial"/>
        <family val="2"/>
        <charset val="238"/>
      </rPr>
      <t>4</t>
    </r>
    <r>
      <rPr>
        <vertAlign val="superscript"/>
        <sz val="9"/>
        <rFont val="Arial"/>
        <family val="2"/>
        <charset val="238"/>
      </rPr>
      <t>+</t>
    </r>
    <r>
      <rPr>
        <sz val="9"/>
        <rFont val="Arial"/>
        <family val="2"/>
        <charset val="238"/>
      </rPr>
      <t>) w g/m</t>
    </r>
    <r>
      <rPr>
        <vertAlign val="superscript"/>
        <sz val="9"/>
        <rFont val="Arial"/>
        <family val="2"/>
        <charset val="238"/>
      </rPr>
      <t>2</t>
    </r>
    <r>
      <rPr>
        <sz val="9"/>
        <rFont val="Arial"/>
        <family val="2"/>
        <charset val="238"/>
      </rPr>
      <t xml:space="preserve">
AMMONIUM NITROGEN (N-NH</t>
    </r>
    <r>
      <rPr>
        <vertAlign val="subscript"/>
        <sz val="9"/>
        <rFont val="Arial"/>
        <family val="2"/>
        <charset val="238"/>
      </rPr>
      <t>4</t>
    </r>
    <r>
      <rPr>
        <vertAlign val="superscript"/>
        <sz val="9"/>
        <rFont val="Arial"/>
        <family val="2"/>
        <charset val="238"/>
      </rPr>
      <t>+</t>
    </r>
    <r>
      <rPr>
        <sz val="9"/>
        <rFont val="Arial"/>
        <family val="2"/>
        <charset val="238"/>
      </rPr>
      <t>) in g/m</t>
    </r>
    <r>
      <rPr>
        <vertAlign val="superscript"/>
        <sz val="9"/>
        <rFont val="Arial"/>
        <family val="2"/>
        <charset val="238"/>
      </rPr>
      <t>2</t>
    </r>
  </si>
  <si>
    <r>
      <t>JONY WODORU (H</t>
    </r>
    <r>
      <rPr>
        <vertAlign val="superscript"/>
        <sz val="9"/>
        <rFont val="Arial"/>
        <family val="2"/>
        <charset val="238"/>
      </rPr>
      <t>+</t>
    </r>
    <r>
      <rPr>
        <sz val="9"/>
        <rFont val="Arial"/>
        <family val="2"/>
        <charset val="238"/>
      </rPr>
      <t>) w mg/m</t>
    </r>
    <r>
      <rPr>
        <vertAlign val="superscript"/>
        <sz val="9"/>
        <rFont val="Arial"/>
        <family val="2"/>
        <charset val="238"/>
      </rPr>
      <t>2</t>
    </r>
    <r>
      <rPr>
        <sz val="9"/>
        <rFont val="Arial"/>
        <family val="2"/>
        <charset val="238"/>
      </rPr>
      <t xml:space="preserve">
HYDROGEN IONS (H</t>
    </r>
    <r>
      <rPr>
        <vertAlign val="superscript"/>
        <sz val="9"/>
        <rFont val="Arial"/>
        <family val="2"/>
        <charset val="238"/>
      </rPr>
      <t>+</t>
    </r>
    <r>
      <rPr>
        <sz val="9"/>
        <rFont val="Arial"/>
        <family val="2"/>
        <charset val="238"/>
      </rPr>
      <t>) in mg/m</t>
    </r>
    <r>
      <rPr>
        <vertAlign val="superscript"/>
        <sz val="9"/>
        <rFont val="Arial"/>
        <family val="2"/>
        <charset val="238"/>
      </rPr>
      <t>2</t>
    </r>
  </si>
  <si>
    <t>TABL. 43(159). MOKRA DEPOZYCJA SIARKI, AZOTU I JONÓW WODORU W REJONACH MONITORINGU TŁA ZANIECZYSZCZENIA ATMOSFERY</t>
  </si>
  <si>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3</t>
    </r>
    <r>
      <rPr>
        <sz val="9"/>
        <rFont val="Arial"/>
        <family val="2"/>
        <charset val="238"/>
      </rPr>
      <t xml:space="preserve">
SULPHATE IONS CONCENTRATION (SO</t>
    </r>
    <r>
      <rPr>
        <vertAlign val="subscript"/>
        <sz val="9"/>
        <rFont val="Arial"/>
        <family val="2"/>
        <charset val="238"/>
      </rPr>
      <t>4</t>
    </r>
    <r>
      <rPr>
        <vertAlign val="superscript"/>
        <sz val="9"/>
        <rFont val="Arial"/>
        <family val="2"/>
        <charset val="238"/>
      </rPr>
      <t>2-</t>
    </r>
    <r>
      <rPr>
        <sz val="9"/>
        <rFont val="Arial"/>
        <family val="2"/>
        <charset val="238"/>
      </rPr>
      <t>) in mg S/dm</t>
    </r>
    <r>
      <rPr>
        <vertAlign val="superscript"/>
        <sz val="9"/>
        <rFont val="Arial"/>
        <family val="2"/>
        <charset val="238"/>
      </rPr>
      <t>3</t>
    </r>
  </si>
  <si>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NITRATE IONS CONCENTRATION (NO</t>
    </r>
    <r>
      <rPr>
        <vertAlign val="subscript"/>
        <sz val="9"/>
        <rFont val="Arial"/>
        <family val="2"/>
        <charset val="238"/>
      </rPr>
      <t>3</t>
    </r>
    <r>
      <rPr>
        <vertAlign val="superscript"/>
        <sz val="9"/>
        <rFont val="Arial"/>
        <family val="2"/>
        <charset val="238"/>
      </rPr>
      <t>-</t>
    </r>
    <r>
      <rPr>
        <sz val="9"/>
        <rFont val="Arial"/>
        <family val="2"/>
        <charset val="238"/>
      </rPr>
      <t>) in mg N/dm</t>
    </r>
    <r>
      <rPr>
        <vertAlign val="superscript"/>
        <sz val="9"/>
        <rFont val="Arial"/>
        <family val="2"/>
        <charset val="238"/>
      </rPr>
      <t>3</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</si>
  <si>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3</t>
    </r>
    <r>
      <rPr>
        <sz val="9"/>
        <rFont val="Arial"/>
        <family val="2"/>
        <charset val="238"/>
      </rPr>
      <t xml:space="preserve">
AMMONIUM IONS CONCENTRATION (NH</t>
    </r>
    <r>
      <rPr>
        <vertAlign val="subscript"/>
        <sz val="9"/>
        <rFont val="Arial"/>
        <family val="2"/>
        <charset val="238"/>
      </rPr>
      <t>4</t>
    </r>
    <r>
      <rPr>
        <vertAlign val="superscript"/>
        <sz val="9"/>
        <rFont val="Arial"/>
        <family val="2"/>
        <charset val="238"/>
      </rPr>
      <t>+</t>
    </r>
    <r>
      <rPr>
        <sz val="9"/>
        <rFont val="Arial"/>
        <family val="2"/>
        <charset val="238"/>
      </rPr>
      <t>) in mg N/dm</t>
    </r>
    <r>
      <rPr>
        <vertAlign val="superscript"/>
        <sz val="9"/>
        <rFont val="Arial"/>
        <family val="2"/>
        <charset val="238"/>
      </rPr>
      <t>3</t>
    </r>
  </si>
  <si>
    <t>WYSOKOŚĆ OPADU w mm
HEIGHT OF PRECIPITATION in mm</t>
  </si>
  <si>
    <t>LICZBA DNI Z OPADEM ≥ 0,1 mm
NUMBER OF DAYS WITH PRECIPITATION ≥ 0,1 mm</t>
  </si>
  <si>
    <r>
      <t>STĘŻENIE JONÓW AZOTANOWYCH (NO</t>
    </r>
    <r>
      <rPr>
        <vertAlign val="subscript"/>
        <sz val="9"/>
        <rFont val="Arial"/>
        <family val="2"/>
        <charset val="238"/>
      </rPr>
      <t>3</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rFont val="Arial"/>
        <family val="2"/>
        <charset val="238"/>
      </rPr>
      <t>NITRATE IONS CONCENTRATION (NO</t>
    </r>
    <r>
      <rPr>
        <vertAlign val="subscript"/>
        <sz val="9"/>
        <rFont val="Arial"/>
        <family val="2"/>
        <charset val="238"/>
      </rPr>
      <t>3</t>
    </r>
    <r>
      <rPr>
        <vertAlign val="superscript"/>
        <sz val="9"/>
        <rFont val="Arial"/>
        <family val="2"/>
        <charset val="238"/>
      </rPr>
      <t>-</t>
    </r>
    <r>
      <rPr>
        <sz val="9"/>
        <rFont val="Arial"/>
        <family val="2"/>
        <charset val="238"/>
      </rPr>
      <t>) in mg N/dm</t>
    </r>
    <r>
      <rPr>
        <vertAlign val="superscript"/>
        <sz val="9"/>
        <rFont val="Arial"/>
        <family val="2"/>
        <charset val="238"/>
      </rPr>
      <t>3</t>
    </r>
  </si>
  <si>
    <r>
      <t>STĘŻENIE JONÓW AMONOWYCH (NH</t>
    </r>
    <r>
      <rPr>
        <vertAlign val="subscript"/>
        <sz val="9"/>
        <rFont val="Arial"/>
        <family val="2"/>
        <charset val="238"/>
      </rPr>
      <t>4</t>
    </r>
    <r>
      <rPr>
        <vertAlign val="superscript"/>
        <sz val="9"/>
        <rFont val="Arial"/>
        <family val="2"/>
        <charset val="238"/>
      </rPr>
      <t>+</t>
    </r>
    <r>
      <rPr>
        <sz val="9"/>
        <rFont val="Arial"/>
        <family val="2"/>
        <charset val="238"/>
      </rPr>
      <t>) w mg N/dm</t>
    </r>
    <r>
      <rPr>
        <vertAlign val="superscript"/>
        <sz val="9"/>
        <rFont val="Arial"/>
        <family val="2"/>
        <charset val="238"/>
      </rPr>
      <t xml:space="preserve">3
</t>
    </r>
    <r>
      <rPr>
        <sz val="9"/>
        <rFont val="Arial"/>
        <family val="2"/>
        <charset val="238"/>
      </rPr>
      <t>AMMONIUM IONS CONCENTRATION (NH</t>
    </r>
    <r>
      <rPr>
        <vertAlign val="subscript"/>
        <sz val="9"/>
        <rFont val="Arial"/>
        <family val="2"/>
        <charset val="238"/>
      </rPr>
      <t>4</t>
    </r>
    <r>
      <rPr>
        <vertAlign val="superscript"/>
        <sz val="9"/>
        <rFont val="Arial"/>
        <family val="2"/>
        <charset val="238"/>
      </rPr>
      <t>+</t>
    </r>
    <r>
      <rPr>
        <sz val="9"/>
        <rFont val="Arial"/>
        <family val="2"/>
        <charset val="238"/>
      </rPr>
      <t>) in mg N/dm</t>
    </r>
    <r>
      <rPr>
        <vertAlign val="superscript"/>
        <sz val="9"/>
        <rFont val="Arial"/>
        <family val="2"/>
        <charset val="238"/>
      </rPr>
      <t>3</t>
    </r>
  </si>
  <si>
    <r>
      <t>Puszcza Borecka, Diabla Góra</t>
    </r>
    <r>
      <rPr>
        <i/>
        <vertAlign val="superscript"/>
        <sz val="9"/>
        <rFont val="Arial"/>
        <family val="2"/>
        <charset val="238"/>
      </rPr>
      <t>a</t>
    </r>
    <r>
      <rPr>
        <sz val="9"/>
        <rFont val="Arial"/>
        <family val="2"/>
        <charset val="238"/>
      </rPr>
      <t>….</t>
    </r>
  </si>
  <si>
    <t>S o u r c e: data of the Inspection of Environmental Protection.</t>
  </si>
  <si>
    <t>zakład o dużym ryzyku wystąpienia poważnej awarii przemysłowej</t>
  </si>
  <si>
    <t xml:space="preserve">a plant with a high risk of a major industrial accident
</t>
  </si>
  <si>
    <t>a W aglomeracjach i miastach powyżej 100 tys. mieszkańców; wskaźnik obliczany na podstawie wyników pomiarów stężeń PM2,5: z lat 2018-2020 dla roku 2020, z lat 2017-2019 dla roku 2019, z lat 2013-2015 dla roku 2015, jako średnia roczna dla roku 2010.</t>
  </si>
  <si>
    <t>a In agglomerations and cities with more than 100,000 residents; indicator calculated on the basis of the results of measurements of PM2.5 concentrations: from 2018-2020 for 2020, from 2017-2098 for 2019, from 2013-2015 for 2015, as an annual average for 2010.</t>
  </si>
  <si>
    <t>POLLUTANTS EMISSION FROM ROAD TRANSPORT MEANS</t>
  </si>
  <si>
    <t>S o u r c e: data of the Chief Inspectorate of Environmental Protection and the Institute of Geophysics of the Polish Academy of Sciences derived from the State Environmental Monitoring system.</t>
  </si>
  <si>
    <t>S o u r c e: data of the Chief Inspectorate of Environmental Protection derived from the State Environmental Monitoring system.</t>
  </si>
  <si>
    <t>WET DEPOSITION OF SULPHUR, NITROGEN AND HYDROGEN IONS IN THE BACKGROUND AIR POLLUTION MONITORING</t>
  </si>
  <si>
    <t>S o u r c e: data of the Chief Inspectorate of Environmental Protection derived from research conducted as a part of the State Environmental Monitoring system by the Institute of Meteorology and Water Management - National Research Institute and by the Institute of Environmental Protection - National Research Institute, funded by the National Fund for Environmental Protection and Water Management.</t>
  </si>
  <si>
    <t>w teradżulach
in terajoules</t>
  </si>
  <si>
    <r>
      <t xml:space="preserve">Przywóz spoza UE do Polski
</t>
    </r>
    <r>
      <rPr>
        <sz val="9"/>
        <color rgb="FF4D4D4D"/>
        <rFont val="Arial"/>
        <family val="2"/>
        <charset val="238"/>
      </rPr>
      <t>Imports from outside EU to Poland</t>
    </r>
  </si>
  <si>
    <r>
      <t xml:space="preserve">Wywóz z Polski poza UE
</t>
    </r>
    <r>
      <rPr>
        <sz val="9"/>
        <color rgb="FF4D4D4D"/>
        <rFont val="Arial"/>
        <family val="2"/>
        <charset val="238"/>
      </rPr>
      <t>Exports from Poland outside EU</t>
    </r>
  </si>
  <si>
    <t>Ź r ó d ł o: dane Ministerstwa Klimatu i Środowiska.</t>
  </si>
  <si>
    <t>S o u r c e: data of the Ministry of Climate and Environment</t>
  </si>
  <si>
    <r>
      <t>Paliwa odpadowe stałe i inne surowce</t>
    </r>
    <r>
      <rPr>
        <vertAlign val="superscript"/>
        <sz val="9"/>
        <rFont val="Arial"/>
        <family val="2"/>
        <charset val="238"/>
      </rPr>
      <t>b</t>
    </r>
    <r>
      <rPr>
        <sz val="9"/>
        <rFont val="Arial"/>
        <family val="2"/>
        <charset val="238"/>
      </rPr>
      <t>..............................................</t>
    </r>
  </si>
  <si>
    <t>m. st. Warszawa</t>
  </si>
  <si>
    <t>Sanok</t>
  </si>
  <si>
    <t>Mrągowo</t>
  </si>
  <si>
    <t xml:space="preserve">Świecie </t>
  </si>
  <si>
    <t xml:space="preserve">Police </t>
  </si>
  <si>
    <r>
      <t>TABL. 30(146). EMISJA I REDUKCJA ZANIECZYSZCZEŃ POWIETRZA Z ZAKŁADÓW SZCZEGÓLNIE UCIĄŻLIWYCH WEDŁUG POLSKIEJ KLASYFIKACJI DZIAŁALNOŚCI</t>
    </r>
    <r>
      <rPr>
        <b/>
        <vertAlign val="superscript"/>
        <sz val="9"/>
        <color theme="1"/>
        <rFont val="Arial"/>
        <family val="2"/>
        <charset val="238"/>
      </rPr>
      <t>a</t>
    </r>
    <r>
      <rPr>
        <b/>
        <sz val="9"/>
        <color theme="1"/>
        <rFont val="Arial"/>
        <family val="2"/>
        <charset val="238"/>
      </rPr>
      <t xml:space="preserve"> W 2020 R.</t>
    </r>
  </si>
  <si>
    <r>
      <t>EMISSION AND AIR POLLUTANT REDUCTION FROM PLANTS OF SIGNIFICANT NUISANCE TO AIR QUALITY BY POLISH CLASSIFICATION OF ACTIVITIES</t>
    </r>
    <r>
      <rPr>
        <vertAlign val="superscript"/>
        <sz val="9"/>
        <color rgb="FF4D4D4D"/>
        <rFont val="Arial"/>
        <family val="2"/>
        <charset val="238"/>
      </rPr>
      <t>a</t>
    </r>
    <r>
      <rPr>
        <sz val="9"/>
        <color rgb="FF4D4D4D"/>
        <rFont val="Arial"/>
        <family val="2"/>
        <charset val="238"/>
      </rPr>
      <t xml:space="preserve"> IN 2020</t>
    </r>
  </si>
  <si>
    <t xml:space="preserve">CAŁKOWITA EMISJA GŁÓWNYCH ZANIECZYSZCZEŃ POWIETRZA WEDŁUG RODZAJÓW DZIAŁALNOŚCI W 2020 R.                                                                                                                                                                                                                                             </t>
  </si>
  <si>
    <t>TOTAL EMISSION OF MAIN AIR POLLUTANTS BY KINDS OF ACTIVITY IN 2020</t>
  </si>
  <si>
    <t>CAŁKOWITA EMISJA WYBRANYCH GAZÓW CIEPLARNIANYCH I ICH PREKURSORÓW WEDŁUG WOJEWÓDZTW W 2020 R.</t>
  </si>
  <si>
    <t>EMISSION OF MAIN AIR POLLUTANTS BY VOIVODSHIPS IN 2020</t>
  </si>
  <si>
    <t>CAŁKOWITA EMISJA GŁÓWNYCH GAZÓW CIEPLARNIANYCH WEDŁUG ŹRÓDEŁ EMISJI W 2020 R.</t>
  </si>
  <si>
    <t>TOTAL EMISSION OF GREENHOUSE GASES BY EMISSION SOURCES IN 2020</t>
  </si>
  <si>
    <t>EMISJA TRWAŁYCH ZANIECZYSZCZEŃ ORGANICZNYCH W 2020 R.</t>
  </si>
  <si>
    <t>EMISSION OF PERSISTENT ORGANIC POLLUTANTS IN 2020</t>
  </si>
  <si>
    <t>CAŁKOWITA EMISJA  METALI CIĘŻKICH WEDŁUG RODZAJÓW DZIAŁALNOŚCI W 2020 R.</t>
  </si>
  <si>
    <t>TOTAL EMISSION OF HEAVY METALS BY KINDS OF ACTIVITY IN 2020</t>
  </si>
  <si>
    <t>POJAZDY SAMOCHODOWE I CIĄGNIKI WEDŁUG GRUP WIEKU W 2020 R.</t>
  </si>
  <si>
    <t>ROAD VEHICLES AND TRACTORS BY AGE GROUPS IN 2020</t>
  </si>
  <si>
    <t>EMISJA ZANIECZYSZCZEŃ POWIETRZA WEDŁUG RODZAJÓW ŚRODKÓW TRANSPORTU DROGOWEGO W 2020 R.</t>
  </si>
  <si>
    <t>AIR POLLUTANTS EMISSION BY TYPES OF ROAD TRANSPORT MEANS IN 2020</t>
  </si>
  <si>
    <t>POWIETRZA W 2021 R.</t>
  </si>
  <si>
    <t>BASIC AIR POLLUTION REDUCTION SYSTEMS IN PLANTS IN 2021</t>
  </si>
  <si>
    <t>WEDŁUG WOJEWÓDZTW W 2021 R.</t>
  </si>
  <si>
    <t>POLLUTANTS RETAINED AND NEUTRALISED IN AIR POLLUTION REDUCTION SYSTEM BY VOIVODSHIPS IN 2021</t>
  </si>
  <si>
    <t>ZANIECZYSZCZEŃ PYŁOWYCH I WOJEWÓDZTW W 2021 R.</t>
  </si>
  <si>
    <t>EMISSION AND VOIVODSHIPS IN 2021</t>
  </si>
  <si>
    <t>ZANIECZYSZCZEŃ GAZOWYCH I WOJEWÓDZTW W 2021 R.</t>
  </si>
  <si>
    <t>EMISJI I WOJEWÓDZTW W 2021 R.</t>
  </si>
  <si>
    <t>IN 2021</t>
  </si>
  <si>
    <t>EMISJA ZANIECZYSZCZEŃ PYŁOWYCH Z ZAKŁADÓW SZCZEGÓLNIE UCIĄŻLIWYCH WEDŁUG WOJEWÓDZTW W 2021 R.</t>
  </si>
  <si>
    <t>PARTICULATES POLLUTANTS EMISSION FROM PLANTS OF SIGNIFICANT NUISANCE TO AIR QUALITY BY VOIVODSHIPS IN 2021</t>
  </si>
  <si>
    <t>EMISJA ZANIECZYSZCZEŃ GAZOWYCH Z ZAKŁADÓW SZCZEGÓLNIE UCIĄŻLIWYCH WEDŁUG WOJEWÓDZTW W 2021 R.</t>
  </si>
  <si>
    <t>GASEOUS POLLUTANTS EMISSION FROM PLANTS OF SIGNIFICANT NUISANCE TO AIR QUALITY BY VOIVODSHIPS IN 2021</t>
  </si>
  <si>
    <t>EMISJA ZANIECZYSZCZEŃ Z ZAKŁADÓW SZCZEGÓLNIE UCIĄŻLIWYCH W UZDROWISKACH W 2021 R.</t>
  </si>
  <si>
    <t>POLLUTANTS EMISSION FROM PLANTS OF SIGNIFICANT NUISANCE TO AIR QUALITY IN HEALTH RESORTS IN 2021</t>
  </si>
  <si>
    <t>EMISJA METALI CIĘŻKICH Z ZAKŁADÓW SZCZEGÓLNIE UCIĄŻLIWYCH WEDŁUG WOJEWÓDZTW W 2021 R.</t>
  </si>
  <si>
    <t>EMISSION OF HEAVY METALS FROM PLANTS OF SIGNIFICANT NUISANCE TO AIR QUALITY BY VOIVODSHIPS IN 2021</t>
  </si>
  <si>
    <t>SZCZEGÓLNIE UCIĄŻLIWYCH W 2021 R.</t>
  </si>
  <si>
    <t>OF SIGNIFICANT NUISANCE TO AIR QUALITY IN 2021</t>
  </si>
  <si>
    <t>WEDŁUG POLSKIEJ KLASYFIKACJI DZIAŁALNOŚCI W 2021 R.</t>
  </si>
  <si>
    <t>BY POLISH CLASSIFICATION OF ACTIVITIES IN 2021</t>
  </si>
  <si>
    <t>ZAWARTOŚĆ OZONU W WARSTWACH ATMOSFERY NAD LEGIONOWEM K/WARSZAWY W 2021 R.</t>
  </si>
  <si>
    <t>OZONE CONTENT IN ATMOSPHERIC LAYERS OVER LEGIONOWO NEAR WARSZAWA IN 2021</t>
  </si>
  <si>
    <t>PROMIENIOWANIE NADFIOLETOWE (UV-B) W 2021 R.</t>
  </si>
  <si>
    <t>ULTRAVIOLET RADIATION (UV-B) IN 2021</t>
  </si>
  <si>
    <t>STĘŻENIE OZONU W PRZYZIEMNEJ WARSTWIE ATMOSFERY W 2021 R.</t>
  </si>
  <si>
    <t>OZONE CONCENTRATION IN THE GROUND LAYER OF THE ATMOSPHERE IN 2021</t>
  </si>
  <si>
    <t>MIĘDZYNARODOWY OBRÓT SUBSTANCJAMI ZUBOŻAJĄCYMI WARSTWĘ OZONOWĄ  W 2021 R.</t>
  </si>
  <si>
    <t>INTERNATIONAL TRADE WITH SUBSTANCES IMPOVERISHING THE OZONE LAYER IN 2021</t>
  </si>
  <si>
    <t>STĘŻENIA PYŁÓW ZAWIESZONYCH PM2,5 I PM10 WEDŁUG AGLOMERACJI I MIAST W 2021 R.</t>
  </si>
  <si>
    <t>CONCENTRATION OF SUSPENDED PARTICULATES PM2,5 AND PM10 BY AGGLOMERATIONS AND CITIES IN 2021</t>
  </si>
  <si>
    <t>STĘŻENIA DWUTLENKU AZOTU I DWUTLENKU SIARKI WEDŁUG AGLOMERACJI I MIAST W 2021 R.</t>
  </si>
  <si>
    <t>NITROGEN DIOXIDE AND SULPHUR DIOXIDE CONCENTRATION BY AGGLOMERATIONS AND CITIES IN 2021</t>
  </si>
  <si>
    <t>STĘŻENIA TLENKU WĘGLA WEDŁUG AGLOMERACJI I MIAST W 2021 R.</t>
  </si>
  <si>
    <t>CARBON MONOXIDE CONCENTRATION BY AGGLOMERATIONS AND CITIES IN 2021</t>
  </si>
  <si>
    <t>STĘŻENIA BENZENU I OŁOWIU WEDŁUG AGLOMERACJI I MIAST W 2021 R.</t>
  </si>
  <si>
    <t>CONCENTRATION OF BENZENE AND LEAD BY AGGLOMERATIONS AND CITIES IN 2021</t>
  </si>
  <si>
    <t>STĘŻENIA ARSENU I KADMU WEDŁUG AGLOMERACJI I MIAST W 2021 R.</t>
  </si>
  <si>
    <t>CONCENTRATION OF ARSENIC AND CADMIUM BY AGGLOMERATIONS AND CITIES IN 2021</t>
  </si>
  <si>
    <t>STĘŻENIA NIKLU I BENZO(A)PIRENU WEDŁUG AGLOMERACJI I MIAST W 2021 R.</t>
  </si>
  <si>
    <t>CONCENTRATION OF NICKEL AND BENZO(A)PYRENE BY AGGLOMERATIONS AND CITIES IN 2021</t>
  </si>
  <si>
    <t>AIR POLLUTION MONITORING AREAS AS WELL AS IN URBAN-INDUSTRIAL AGGLOMERATION IN 2021</t>
  </si>
  <si>
    <t>TŁA ZANIECZYSZCZENIA ATMOSFERY ORAZ W AGLOMERACJI MIEJSKO-PRZEMYSŁOWEJ W 2021 R.</t>
  </si>
  <si>
    <t>POWAŻNE AWARIE WEDŁUG WOJEWÓDZTW W 2021 R.</t>
  </si>
  <si>
    <t>MAJOR ACCIDENTS BY VOIVODSHIPS IN 2021</t>
  </si>
  <si>
    <t>PRZYKŁADY POWAŻNYCH AWARII WEDŁUG ŹRÓDEŁ I WOJEWÓDZTW W 2021 R.</t>
  </si>
  <si>
    <t>EXAMPLES OF MAJOR ACCIDENTS BY SOURCES AND VOIVODSHIPS IN 2021</t>
  </si>
  <si>
    <r>
      <t xml:space="preserve">Dioksyny i furany (PCDD/F)
</t>
    </r>
    <r>
      <rPr>
        <sz val="9"/>
        <color rgb="FF4D4D4D"/>
        <rFont val="Arial"/>
        <family val="2"/>
        <charset val="238"/>
      </rPr>
      <t>Dioxins and furans
(PCDD/F)</t>
    </r>
  </si>
  <si>
    <r>
      <t xml:space="preserve">Polichlorowane bifenyle (PCB)
</t>
    </r>
    <r>
      <rPr>
        <sz val="9"/>
        <color rgb="FF4D4D4D"/>
        <rFont val="Arial"/>
        <family val="2"/>
        <charset val="238"/>
      </rPr>
      <t>Polychlorinated biphenyls (PCB)</t>
    </r>
  </si>
  <si>
    <r>
      <t xml:space="preserve">Wielopierścieniowe węglowodory aromatyczne (WWA)
</t>
    </r>
    <r>
      <rPr>
        <sz val="9"/>
        <color rgb="FF4D4D4D"/>
        <rFont val="Arial"/>
        <family val="2"/>
        <charset val="238"/>
      </rPr>
      <t xml:space="preserve">Polycyclic aromatic hydrocarbons (PAH) </t>
    </r>
  </si>
  <si>
    <r>
      <t xml:space="preserve">w odsetkach
</t>
    </r>
    <r>
      <rPr>
        <sz val="9"/>
        <color rgb="FF4D4D4D"/>
        <rFont val="Arial"/>
        <family val="2"/>
        <charset val="238"/>
      </rPr>
      <t>in percent</t>
    </r>
  </si>
  <si>
    <r>
      <t xml:space="preserve">w tym benzo(a)piren
</t>
    </r>
    <r>
      <rPr>
        <sz val="9"/>
        <color rgb="FF4D4D4D"/>
        <rFont val="Arial"/>
        <family val="2"/>
        <charset val="238"/>
      </rPr>
      <t>of which benzo(a)pyrene</t>
    </r>
  </si>
  <si>
    <t>Combustion in energy production and transformation industries</t>
  </si>
  <si>
    <t xml:space="preserve"> EMISSION OF PERSISTENT ORGANIC POLLUTANTS IN 2020 </t>
  </si>
  <si>
    <r>
      <t xml:space="preserve">Chrom
</t>
    </r>
    <r>
      <rPr>
        <sz val="9"/>
        <color rgb="FF4D4D4D"/>
        <rFont val="Arial"/>
        <family val="2"/>
        <charset val="238"/>
      </rPr>
      <t>Chromium</t>
    </r>
  </si>
  <si>
    <r>
      <t xml:space="preserve">Miedź
</t>
    </r>
    <r>
      <rPr>
        <sz val="9"/>
        <color rgb="FF4D4D4D"/>
        <rFont val="Arial"/>
        <family val="2"/>
        <charset val="238"/>
      </rPr>
      <t>Copper</t>
    </r>
  </si>
  <si>
    <r>
      <t xml:space="preserve">w megagramach
</t>
    </r>
    <r>
      <rPr>
        <sz val="9"/>
        <color rgb="FF4D4D4D"/>
        <rFont val="Arial"/>
        <family val="2"/>
        <charset val="238"/>
      </rPr>
      <t>in megagrams</t>
    </r>
  </si>
  <si>
    <r>
      <t>Aviation</t>
    </r>
    <r>
      <rPr>
        <vertAlign val="superscript"/>
        <sz val="9"/>
        <color rgb="FF4D4D4D"/>
        <rFont val="Arial"/>
        <family val="2"/>
        <charset val="238"/>
      </rPr>
      <t>b</t>
    </r>
  </si>
  <si>
    <r>
      <t>Other</t>
    </r>
    <r>
      <rPr>
        <vertAlign val="superscript"/>
        <sz val="9"/>
        <color rgb="FF4D4D4D"/>
        <rFont val="Arial"/>
        <family val="2"/>
        <charset val="238"/>
      </rPr>
      <t>c</t>
    </r>
  </si>
  <si>
    <r>
      <t>Other</t>
    </r>
    <r>
      <rPr>
        <vertAlign val="superscript"/>
        <sz val="9"/>
        <color rgb="FF4D4D4D"/>
        <rFont val="Arial"/>
        <family val="2"/>
        <charset val="238"/>
      </rPr>
      <t>d</t>
    </r>
  </si>
  <si>
    <t xml:space="preserve"> TOTAL EMISSION OF HEAVY METALS BY KINDS OF ACTIVITY IN 2020</t>
  </si>
  <si>
    <r>
      <t xml:space="preserve">Emisja
</t>
    </r>
    <r>
      <rPr>
        <sz val="9"/>
        <color rgb="FF4D4D4D"/>
        <rFont val="Arial"/>
        <family val="2"/>
        <charset val="238"/>
      </rPr>
      <t>Emission</t>
    </r>
  </si>
  <si>
    <r>
      <t xml:space="preserve">NMLZO
</t>
    </r>
    <r>
      <rPr>
        <sz val="9"/>
        <color rgb="FF4D4D4D"/>
        <rFont val="Arial"/>
        <family val="2"/>
        <charset val="238"/>
      </rPr>
      <t>NMVOC</t>
    </r>
  </si>
  <si>
    <r>
      <t>O G Ó Ł E M</t>
    </r>
    <r>
      <rPr>
        <b/>
        <vertAlign val="superscript"/>
        <sz val="9"/>
        <rFont val="Arial"/>
        <family val="2"/>
        <charset val="238"/>
      </rPr>
      <t>a</t>
    </r>
    <r>
      <rPr>
        <b/>
        <sz val="9"/>
        <rFont val="Arial"/>
        <family val="2"/>
        <charset val="238"/>
      </rPr>
      <t xml:space="preserve"> ……………………………...………………………..</t>
    </r>
  </si>
  <si>
    <t xml:space="preserve"> AIR POLLUTANTS EMISSION BY TYPES OF ROAD TRANSPORT MEANS  IN 2020</t>
  </si>
  <si>
    <r>
      <t>TABL. 19(135).  WYPOSAŻENIE ZAKŁADÓW W PODSTAWOWE URZĄDZENIA DO REDUKCJI ZANIECZYSZCZEŃ POWIETRZA W 2021 R.</t>
    </r>
    <r>
      <rPr>
        <b/>
        <vertAlign val="superscript"/>
        <sz val="9"/>
        <color theme="1"/>
        <rFont val="Arial"/>
        <family val="2"/>
        <charset val="238"/>
      </rPr>
      <t>a</t>
    </r>
  </si>
  <si>
    <r>
      <t>BASIC AIR POLLUTION REDUCTION SYSTEMS IN PLANTS IN 2021</t>
    </r>
    <r>
      <rPr>
        <i/>
        <vertAlign val="superscript"/>
        <sz val="9"/>
        <color rgb="FF4D4D4D"/>
        <rFont val="Arial"/>
        <family val="2"/>
        <charset val="238"/>
      </rPr>
      <t>a</t>
    </r>
  </si>
  <si>
    <t>TABL. 20(136). ZANIECZYSZCZENIA ZATRZYMANE I ZNEUTRALIZOWANE W URZĄDZENIACH OCZYSZCZAJĄCYCH WEDŁUG WOJEWÓDZTW W 2021 R.</t>
  </si>
  <si>
    <t>TABL. 23(139). EMITORY NA TERENIE ZAKŁADÓW SZCZEGÓLNIE UCIĄŻLIWYCH DLA CZYSTOŚCI POWIETRZA WEDŁUG WIELKOŚCI EMISJI I WOJEWÓDZTW W 2021 R.</t>
  </si>
  <si>
    <t>EMISSION SOURCES IN PLANTS OF SIGNIFICANT NUISANCE TO AIR QUALITY BY EMISSION SIZE AND VOIVODSHIPS IN 2021</t>
  </si>
  <si>
    <t>TABL. 24(140). EMISJA ZANIECZYSZCZEŃ PYŁOWYCH Z ZAKŁADÓW SZCZEGÓLNIE UCIĄŻLIWYCH WEDŁUG WOJEWÓDZTW W 2021 R.</t>
  </si>
  <si>
    <t>PARTICULATE POLLUTANTS EMISSION FROM PLANTS OF SIGNIFICANT NUISANCE TO AIR QUALITY BY VOIVODSHIPS IN 2021</t>
  </si>
  <si>
    <t>TABL. 25(141). EMISJA ZANIECZYSZCZEŃ GAZOWYCH Z ZAKŁADÓW SZCZEGÓLNIE UCIĄŻLIWYCH WEDŁUG WOJEWÓDZTW W 2021 R.</t>
  </si>
  <si>
    <t xml:space="preserve"> – </t>
  </si>
  <si>
    <t>TABL. 26(142). EMISJA ZANIECZYSZCZEŃ Z ZAKŁADÓW SZCZEGÓLNIE UCIĄŻLIWYCH W UZDROWISKACH W 2021 R.</t>
  </si>
  <si>
    <t>TABL. 27(143). EMISJA METALI CIĘŻKICH Z ZAKŁADÓW SZCZEGÓLNIE UCIĄŻLIWYCH WEDŁUG WOJEWÓDZTW W 2021 R.</t>
  </si>
  <si>
    <t>W tym miasta o dużej skali zagrożenia powietrza (150 miast, na terenie których 
koncentrowało się 81,4% krajowej emisji zanieczyszczeń pyłowych i 64,3% zanieczyszczeń gazowych)</t>
  </si>
  <si>
    <t>Ciechanów</t>
  </si>
  <si>
    <t>TABL. 29(145). MIASTA O DUŻEJ SKALI ZAGROŻENIA ŚRODOWISKA EMISJĄ ZANIECZYSZCZEŃ POWIETRZA Z ZAKŁADÓW SZCZEGÓLNIE UCIĄŻLIWYCH W 2021 R.</t>
  </si>
  <si>
    <t>CITIES WITH HIGH ENVIRONMENTAL THREAT OF AIR POLLUTANTS EMISSION FROM PLANTS OF SIGNIFICANT NUISANCE TO AIR QUALITY IN 2021</t>
  </si>
  <si>
    <t>Karowice</t>
  </si>
  <si>
    <t>Bukowo</t>
  </si>
  <si>
    <t>Krosno Odrzańskie</t>
  </si>
  <si>
    <t>Trzemeszno</t>
  </si>
  <si>
    <t>Skierniewice</t>
  </si>
  <si>
    <t>Zamość</t>
  </si>
  <si>
    <t>Żory</t>
  </si>
  <si>
    <t>Sieraków</t>
  </si>
  <si>
    <t>Morąg</t>
  </si>
  <si>
    <t>Nakło nad Notecią</t>
  </si>
  <si>
    <t>Pisz</t>
  </si>
  <si>
    <t>Gniew</t>
  </si>
  <si>
    <t>Tarnobrzeg</t>
  </si>
  <si>
    <t>Strzelin</t>
  </si>
  <si>
    <r>
      <t xml:space="preserve">w tonach   </t>
    </r>
    <r>
      <rPr>
        <sz val="9"/>
        <color rgb="FF4D4D4D"/>
        <rFont val="Arial"/>
        <family val="2"/>
        <charset val="238"/>
      </rPr>
      <t>in tonnes</t>
    </r>
  </si>
  <si>
    <t xml:space="preserve">a Data concern the period from the 1st January up to 31st December 2021. </t>
  </si>
  <si>
    <t>TABL. 37(153). STĘŻENIA PYŁÓW ZAWIESZONYCH PM2,5 I PM10 WEDŁUG AGLOMERACJI I MIAST W 2021 R.</t>
  </si>
  <si>
    <r>
      <t>Liczba dni z przekroczeniami poziomu docelowego</t>
    </r>
    <r>
      <rPr>
        <i/>
        <vertAlign val="superscript"/>
        <sz val="9"/>
        <rFont val="Arial"/>
        <family val="2"/>
        <charset val="238"/>
      </rPr>
      <t xml:space="preserve">c
</t>
    </r>
    <r>
      <rPr>
        <sz val="9"/>
        <color rgb="FF4D4D4D"/>
        <rFont val="Arial"/>
        <family val="2"/>
        <charset val="238"/>
      </rPr>
      <t>Number of days with exceeded target value concentration</t>
    </r>
    <r>
      <rPr>
        <i/>
        <vertAlign val="superscript"/>
        <sz val="9"/>
        <color rgb="FF4D4D4D"/>
        <rFont val="Arial"/>
        <family val="2"/>
        <charset val="238"/>
      </rPr>
      <t>c</t>
    </r>
  </si>
  <si>
    <r>
      <t>AOT40</t>
    </r>
    <r>
      <rPr>
        <i/>
        <vertAlign val="superscript"/>
        <sz val="9"/>
        <rFont val="Arial"/>
        <family val="2"/>
        <charset val="238"/>
      </rPr>
      <t>d</t>
    </r>
    <r>
      <rPr>
        <sz val="9"/>
        <rFont val="Arial"/>
        <family val="2"/>
        <charset val="238"/>
      </rPr>
      <t xml:space="preserve"> z okresu maj-lipiec
</t>
    </r>
    <r>
      <rPr>
        <sz val="9"/>
        <color rgb="FF4D4D4D"/>
        <rFont val="Arial"/>
        <family val="2"/>
        <charset val="238"/>
      </rPr>
      <t>AOT40</t>
    </r>
    <r>
      <rPr>
        <i/>
        <vertAlign val="superscript"/>
        <sz val="9"/>
        <color rgb="FF4D4D4D"/>
        <rFont val="Arial"/>
        <family val="2"/>
        <charset val="238"/>
      </rPr>
      <t>d</t>
    </r>
    <r>
      <rPr>
        <sz val="9"/>
        <color rgb="FF4D4D4D"/>
        <rFont val="Arial"/>
        <family val="2"/>
        <charset val="238"/>
      </rPr>
      <t xml:space="preserve"> from the period May-July</t>
    </r>
  </si>
  <si>
    <r>
      <t>8-godzinne</t>
    </r>
    <r>
      <rPr>
        <i/>
        <vertAlign val="superscript"/>
        <sz val="9"/>
        <rFont val="Arial"/>
        <family val="2"/>
        <charset val="238"/>
      </rPr>
      <t xml:space="preserve">b
</t>
    </r>
    <r>
      <rPr>
        <sz val="9"/>
        <color rgb="FF4D4D4D"/>
        <rFont val="Arial"/>
        <family val="2"/>
        <charset val="238"/>
      </rPr>
      <t>8-hour</t>
    </r>
    <r>
      <rPr>
        <i/>
        <vertAlign val="superscript"/>
        <sz val="9"/>
        <color rgb="FF4D4D4D"/>
        <rFont val="Arial"/>
        <family val="2"/>
        <charset val="238"/>
      </rPr>
      <t>b</t>
    </r>
  </si>
  <si>
    <r>
      <t>Czerniawa</t>
    </r>
    <r>
      <rPr>
        <vertAlign val="superscript"/>
        <sz val="9"/>
        <color rgb="FF000000"/>
        <rFont val="Arial"/>
        <family val="2"/>
        <charset val="238"/>
      </rPr>
      <t xml:space="preserve"> a</t>
    </r>
  </si>
  <si>
    <r>
      <t>Karpacz</t>
    </r>
    <r>
      <rPr>
        <vertAlign val="superscript"/>
        <sz val="9"/>
        <color rgb="FF000000"/>
        <rFont val="Arial"/>
        <family val="2"/>
        <charset val="238"/>
      </rPr>
      <t xml:space="preserve"> a</t>
    </r>
  </si>
  <si>
    <r>
      <t>Osieczów</t>
    </r>
    <r>
      <rPr>
        <vertAlign val="superscript"/>
        <sz val="9"/>
        <color rgb="FF000000"/>
        <rFont val="Arial"/>
        <family val="2"/>
        <charset val="238"/>
      </rPr>
      <t xml:space="preserve"> a</t>
    </r>
  </si>
  <si>
    <t>Trzebnica</t>
  </si>
  <si>
    <r>
      <t xml:space="preserve">Wrocław </t>
    </r>
    <r>
      <rPr>
        <vertAlign val="superscript"/>
        <sz val="9"/>
        <color rgb="FF000000"/>
        <rFont val="Arial"/>
        <family val="2"/>
        <charset val="238"/>
      </rPr>
      <t>a</t>
    </r>
  </si>
  <si>
    <r>
      <t xml:space="preserve">Ciechocinek </t>
    </r>
    <r>
      <rPr>
        <vertAlign val="superscript"/>
        <sz val="9"/>
        <color rgb="FF000000"/>
        <rFont val="Arial"/>
        <family val="2"/>
        <charset val="238"/>
      </rPr>
      <t>a</t>
    </r>
  </si>
  <si>
    <r>
      <t xml:space="preserve">Koniczynka </t>
    </r>
    <r>
      <rPr>
        <vertAlign val="superscript"/>
        <sz val="9"/>
        <color rgb="FF000000"/>
        <rFont val="Arial"/>
        <family val="2"/>
        <charset val="238"/>
      </rPr>
      <t>a</t>
    </r>
  </si>
  <si>
    <r>
      <t xml:space="preserve">Florianka </t>
    </r>
    <r>
      <rPr>
        <vertAlign val="superscript"/>
        <sz val="9"/>
        <color rgb="FF000000"/>
        <rFont val="Arial"/>
        <family val="2"/>
        <charset val="238"/>
      </rPr>
      <t>a</t>
    </r>
  </si>
  <si>
    <r>
      <t>Jarczew</t>
    </r>
    <r>
      <rPr>
        <vertAlign val="superscript"/>
        <sz val="9"/>
        <color rgb="FF000000"/>
        <rFont val="Arial"/>
        <family val="2"/>
        <charset val="238"/>
      </rPr>
      <t xml:space="preserve"> a</t>
    </r>
  </si>
  <si>
    <r>
      <t xml:space="preserve">Wilczopole </t>
    </r>
    <r>
      <rPr>
        <vertAlign val="superscript"/>
        <sz val="9"/>
        <color rgb="FF000000"/>
        <rFont val="Arial"/>
        <family val="2"/>
        <charset val="238"/>
      </rPr>
      <t>a</t>
    </r>
  </si>
  <si>
    <r>
      <t>Smolary Bytnickie</t>
    </r>
    <r>
      <rPr>
        <vertAlign val="superscript"/>
        <sz val="9"/>
        <color rgb="FF000000"/>
        <rFont val="Arial"/>
        <family val="2"/>
        <charset val="238"/>
      </rPr>
      <t xml:space="preserve"> a</t>
    </r>
  </si>
  <si>
    <t>Sulęcin</t>
  </si>
  <si>
    <t>Wschowa</t>
  </si>
  <si>
    <r>
      <t>Gajew</t>
    </r>
    <r>
      <rPr>
        <vertAlign val="superscript"/>
        <sz val="9"/>
        <color rgb="FF000000"/>
        <rFont val="Arial"/>
        <family val="2"/>
        <charset val="238"/>
      </rPr>
      <t xml:space="preserve"> a</t>
    </r>
  </si>
  <si>
    <r>
      <t>Parzniewice</t>
    </r>
    <r>
      <rPr>
        <vertAlign val="superscript"/>
        <sz val="9"/>
        <color rgb="FF000000"/>
        <rFont val="Arial"/>
        <family val="2"/>
        <charset val="238"/>
      </rPr>
      <t xml:space="preserve"> a</t>
    </r>
  </si>
  <si>
    <r>
      <t>Kaszów</t>
    </r>
    <r>
      <rPr>
        <vertAlign val="superscript"/>
        <sz val="9"/>
        <color rgb="FF000000"/>
        <rFont val="Arial"/>
        <family val="2"/>
        <charset val="238"/>
      </rPr>
      <t xml:space="preserve"> a</t>
    </r>
  </si>
  <si>
    <r>
      <t xml:space="preserve">Szarów </t>
    </r>
    <r>
      <rPr>
        <vertAlign val="superscript"/>
        <sz val="9"/>
        <color rgb="FF000000"/>
        <rFont val="Arial"/>
        <family val="2"/>
        <charset val="238"/>
      </rPr>
      <t>a</t>
    </r>
  </si>
  <si>
    <r>
      <t>Szymbark</t>
    </r>
    <r>
      <rPr>
        <vertAlign val="superscript"/>
        <sz val="9"/>
        <color rgb="FF000000"/>
        <rFont val="Arial"/>
        <family val="2"/>
        <charset val="238"/>
      </rPr>
      <t xml:space="preserve"> a</t>
    </r>
  </si>
  <si>
    <r>
      <t>Belsk Duży</t>
    </r>
    <r>
      <rPr>
        <vertAlign val="superscript"/>
        <sz val="9"/>
        <color rgb="FF000000"/>
        <rFont val="Arial"/>
        <family val="2"/>
        <charset val="238"/>
      </rPr>
      <t xml:space="preserve"> a</t>
    </r>
  </si>
  <si>
    <r>
      <t xml:space="preserve">Granica </t>
    </r>
    <r>
      <rPr>
        <vertAlign val="superscript"/>
        <sz val="9"/>
        <color rgb="FF000000"/>
        <rFont val="Arial"/>
        <family val="2"/>
        <charset val="238"/>
      </rPr>
      <t>a</t>
    </r>
  </si>
  <si>
    <r>
      <t xml:space="preserve">Guty Duże </t>
    </r>
    <r>
      <rPr>
        <vertAlign val="superscript"/>
        <sz val="9"/>
        <color rgb="FF000000"/>
        <rFont val="Arial"/>
        <family val="2"/>
        <charset val="238"/>
      </rPr>
      <t>a</t>
    </r>
  </si>
  <si>
    <r>
      <t>Legionowo</t>
    </r>
    <r>
      <rPr>
        <vertAlign val="superscript"/>
        <sz val="9"/>
        <color rgb="FF000000"/>
        <rFont val="Arial"/>
        <family val="2"/>
        <charset val="238"/>
      </rPr>
      <t xml:space="preserve"> a</t>
    </r>
  </si>
  <si>
    <r>
      <t>Otwock</t>
    </r>
    <r>
      <rPr>
        <vertAlign val="superscript"/>
        <sz val="9"/>
        <color rgb="FF000000"/>
        <rFont val="Arial"/>
        <family val="2"/>
        <charset val="238"/>
      </rPr>
      <t xml:space="preserve"> a</t>
    </r>
  </si>
  <si>
    <r>
      <t xml:space="preserve">Piastów </t>
    </r>
    <r>
      <rPr>
        <vertAlign val="superscript"/>
        <sz val="9"/>
        <color rgb="FF000000"/>
        <rFont val="Arial"/>
        <family val="2"/>
        <charset val="238"/>
      </rPr>
      <t>a</t>
    </r>
  </si>
  <si>
    <r>
      <t xml:space="preserve">Krempna </t>
    </r>
    <r>
      <rPr>
        <vertAlign val="superscript"/>
        <sz val="9"/>
        <color rgb="FF000000"/>
        <rFont val="Arial"/>
        <family val="2"/>
        <charset val="238"/>
      </rPr>
      <t>a</t>
    </r>
  </si>
  <si>
    <r>
      <t xml:space="preserve">Borsukowizna </t>
    </r>
    <r>
      <rPr>
        <vertAlign val="superscript"/>
        <sz val="9"/>
        <color rgb="FF000000"/>
        <rFont val="Arial"/>
        <family val="2"/>
        <charset val="238"/>
      </rPr>
      <t>a</t>
    </r>
  </si>
  <si>
    <r>
      <t xml:space="preserve">Liniewko Kościerskie </t>
    </r>
    <r>
      <rPr>
        <vertAlign val="superscript"/>
        <sz val="9"/>
        <color rgb="FF000000"/>
        <rFont val="Arial"/>
        <family val="2"/>
        <charset val="238"/>
      </rPr>
      <t>a</t>
    </r>
  </si>
  <si>
    <r>
      <t xml:space="preserve">Łeba </t>
    </r>
    <r>
      <rPr>
        <vertAlign val="superscript"/>
        <sz val="9"/>
        <color rgb="FF000000"/>
        <rFont val="Arial"/>
        <family val="2"/>
        <charset val="238"/>
      </rPr>
      <t>a</t>
    </r>
  </si>
  <si>
    <r>
      <t xml:space="preserve">Goczałkowice-Zdrój </t>
    </r>
    <r>
      <rPr>
        <vertAlign val="superscript"/>
        <sz val="9"/>
        <color rgb="FF000000"/>
        <rFont val="Arial"/>
        <family val="2"/>
        <charset val="238"/>
      </rPr>
      <t>a</t>
    </r>
  </si>
  <si>
    <r>
      <t xml:space="preserve">Ustroń </t>
    </r>
    <r>
      <rPr>
        <vertAlign val="superscript"/>
        <sz val="9"/>
        <color rgb="FF000000"/>
        <rFont val="Arial"/>
        <family val="2"/>
        <charset val="238"/>
      </rPr>
      <t>a</t>
    </r>
  </si>
  <si>
    <r>
      <t xml:space="preserve">Złoty Potok </t>
    </r>
    <r>
      <rPr>
        <vertAlign val="superscript"/>
        <sz val="9"/>
        <color rgb="FF000000"/>
        <rFont val="Arial"/>
        <family val="2"/>
        <charset val="238"/>
      </rPr>
      <t>a</t>
    </r>
  </si>
  <si>
    <r>
      <t xml:space="preserve">Nowiny </t>
    </r>
    <r>
      <rPr>
        <vertAlign val="superscript"/>
        <sz val="9"/>
        <color rgb="FF000000"/>
        <rFont val="Arial"/>
        <family val="2"/>
        <charset val="238"/>
      </rPr>
      <t>a</t>
    </r>
  </si>
  <si>
    <r>
      <t xml:space="preserve">Diabla Góra </t>
    </r>
    <r>
      <rPr>
        <vertAlign val="superscript"/>
        <sz val="9"/>
        <color rgb="FF000000"/>
        <rFont val="Arial"/>
        <family val="2"/>
        <charset val="238"/>
      </rPr>
      <t>a</t>
    </r>
  </si>
  <si>
    <r>
      <t xml:space="preserve">Borówiec </t>
    </r>
    <r>
      <rPr>
        <vertAlign val="superscript"/>
        <sz val="9"/>
        <color rgb="FF000000"/>
        <rFont val="Arial"/>
        <family val="2"/>
        <charset val="238"/>
      </rPr>
      <t>a</t>
    </r>
  </si>
  <si>
    <r>
      <t xml:space="preserve">Krzyżówka </t>
    </r>
    <r>
      <rPr>
        <vertAlign val="superscript"/>
        <sz val="9"/>
        <color rgb="FF000000"/>
        <rFont val="Arial"/>
        <family val="2"/>
        <charset val="238"/>
      </rPr>
      <t>a</t>
    </r>
  </si>
  <si>
    <r>
      <t xml:space="preserve">Widuchowa </t>
    </r>
    <r>
      <rPr>
        <vertAlign val="superscript"/>
        <sz val="9"/>
        <color rgb="FF000000"/>
        <rFont val="Arial"/>
        <family val="2"/>
        <charset val="238"/>
      </rPr>
      <t>a</t>
    </r>
  </si>
  <si>
    <t>2021</t>
  </si>
  <si>
    <t>2020 to 1963-2019</t>
  </si>
  <si>
    <t>2021 do 1963-2020</t>
  </si>
  <si>
    <t>-9</t>
  </si>
  <si>
    <t>OZONE CONTENT IN ATMOSPHERIC LAYERS OVER LEGIONOWO NEAR WARSAW IN 2021</t>
  </si>
  <si>
    <t>S o u r c e: data of the Chief Inspectorate for Environmental Protection and the Institute of Meteorology and Water Management – National Research Institute derived from the State Environmental Monitoring system.</t>
  </si>
  <si>
    <t>S o u r c e: data of the Chief Inspectorate for Environmental Protection and the Institute of Meteorology and Water Management – National Research Institute, for Belsk – data of the Geophysical Institute of Polish Academy of Science, derived from the State Environmental Monitoring system.</t>
  </si>
  <si>
    <t>2021 to 1963-2020</t>
  </si>
  <si>
    <t>TABL. 8(124). CAŁKOWITA EMISJA WYBRANYCH GAZÓW CIEPLARNIANYCH I ICH PREKURSORÓW WEDŁUG WOJEWÓDZTW W 2020 R.</t>
  </si>
  <si>
    <t xml:space="preserve">  EMISSION OF MAIN AIR POLLUTANTS BY VOIVODSHIPS IN 2020</t>
  </si>
  <si>
    <r>
      <t>TABL. 21(137). ZAKŁADY SZCZEGÓLNIE UCIĄŻLIWE EMITUJĄCE ZANIECZYSZCZENIA POWIETRZA WEDŁUG WIELKOŚCI EMISJI ZANIECZYSZCZEŃ PYŁOWYCH i WOJEWÓDZTW W 2021 R.</t>
    </r>
    <r>
      <rPr>
        <b/>
        <vertAlign val="superscript"/>
        <sz val="9"/>
        <color theme="1"/>
        <rFont val="Arial"/>
        <family val="2"/>
        <charset val="238"/>
      </rPr>
      <t>a</t>
    </r>
  </si>
  <si>
    <r>
      <t>PLANTS OF SIGNIFICANT NUISANCE TO AIR QUALITY EMITTING AIR POLLUTANTS BY THE SIZE OF PARTICULATES EMISSION AND VOIVODSHIPS IN 2021</t>
    </r>
    <r>
      <rPr>
        <vertAlign val="superscript"/>
        <sz val="9"/>
        <color rgb="FF4D4D4D"/>
        <rFont val="Arial"/>
        <family val="2"/>
        <charset val="238"/>
      </rPr>
      <t>a</t>
    </r>
  </si>
  <si>
    <t>34 030 267</t>
  </si>
  <si>
    <t>2020=100</t>
  </si>
  <si>
    <t>Kujawsko–pomorskie</t>
  </si>
  <si>
    <t>Warmińsko–mazurskie</t>
  </si>
  <si>
    <r>
      <t>TABL. 22(138). ZAKŁADY SZCZEGÓLNIE UCIĄŻLIWE EMITUJĄCE ZANIECZYSZCZENIA POWIETRZA WEDŁUG WIELKOŚCI EMISJI ZANIECZYSZCZEŃ GAZOWYCH I WOJEWÓDZTW W 2021 R.</t>
    </r>
    <r>
      <rPr>
        <b/>
        <vertAlign val="superscript"/>
        <sz val="9"/>
        <color theme="1"/>
        <rFont val="Arial"/>
        <family val="2"/>
        <charset val="238"/>
      </rPr>
      <t>a</t>
    </r>
  </si>
  <si>
    <r>
      <t>PLANTS OF SIGNIFICANT NUISANCE TO AIR QUALITY EMITTING AIR POLLUTANTS BY THE SIZE OF GASEOUS POLLUTANTS EMISSION AND VOIVODSHIPS IN 2021</t>
    </r>
    <r>
      <rPr>
        <vertAlign val="superscript"/>
        <sz val="9"/>
        <color rgb="FF4D4D4D"/>
        <rFont val="Arial"/>
        <family val="2"/>
        <charset val="238"/>
      </rPr>
      <t>a</t>
    </r>
  </si>
  <si>
    <t>TABL. 38(154). STĘŻENIA DWUTLENKU AZOTU I DWUTLENKU SIARKI WEDŁUG AGLOMERACJI I MIAST W 2021 R.</t>
  </si>
  <si>
    <t xml:space="preserve"> CONCENTRATION OF NITROGEN DIOXIDE AND SULPHUR DIOXIDE BY AGGLOMERATIONS AND CITIES IN 2021</t>
  </si>
  <si>
    <t>TABL. 39(155). STĘŻENIA TLENKU WĘGLA WEDŁUG AGLOMERACJI I MIAST W 2021 R.</t>
  </si>
  <si>
    <t>CONCENTRATION OF CARBON MONOXIDE BY AGGLOMERATIONS AND CITIES IN 2021</t>
  </si>
  <si>
    <t>TABL. 40(156). STĘŻENIA BENZENU I OŁOWIU WEDŁUG AGLOMERACJI I MIAST W 2021 R.</t>
  </si>
  <si>
    <t>TABL. 41(157). STĘŻENIA ARSENU I KADMU WEDŁUG AGLOMERACJI I MIAST W 2021 R.</t>
  </si>
  <si>
    <r>
      <t>TABL. 42(158). STĘŻENIA NIKLU I BENZO(A)PIRENU</t>
    </r>
    <r>
      <rPr>
        <sz val="9"/>
        <color theme="1"/>
        <rFont val="Arial"/>
        <family val="2"/>
        <charset val="238"/>
      </rPr>
      <t xml:space="preserve"> </t>
    </r>
    <r>
      <rPr>
        <b/>
        <sz val="9"/>
        <color theme="1"/>
        <rFont val="Arial"/>
        <family val="2"/>
        <charset val="238"/>
      </rPr>
      <t>WEDŁUG AGLOMERACJI I MIAST W 2021 R.</t>
    </r>
  </si>
  <si>
    <r>
      <t xml:space="preserve">PUNKTY POMIAROWE
</t>
    </r>
    <r>
      <rPr>
        <sz val="9"/>
        <color rgb="FF4D4D4D"/>
        <rFont val="Arial"/>
        <family val="2"/>
        <charset val="238"/>
      </rPr>
      <t>MEASUREMENT POINTS</t>
    </r>
  </si>
  <si>
    <r>
      <t>STĘŻENIE JONÓW SIARCZANOWYCH (SO</t>
    </r>
    <r>
      <rPr>
        <vertAlign val="subscript"/>
        <sz val="9"/>
        <rFont val="Arial"/>
        <family val="2"/>
        <charset val="238"/>
      </rPr>
      <t>4</t>
    </r>
    <r>
      <rPr>
        <vertAlign val="superscript"/>
        <sz val="9"/>
        <rFont val="Arial"/>
        <family val="2"/>
        <charset val="238"/>
      </rPr>
      <t>2-</t>
    </r>
    <r>
      <rPr>
        <sz val="9"/>
        <rFont val="Arial"/>
        <family val="2"/>
        <charset val="238"/>
      </rPr>
      <t>) w mg S/dm</t>
    </r>
    <r>
      <rPr>
        <vertAlign val="superscript"/>
        <sz val="9"/>
        <rFont val="Arial"/>
        <family val="2"/>
        <charset val="238"/>
      </rPr>
      <t xml:space="preserve">3
</t>
    </r>
    <r>
      <rPr>
        <sz val="9"/>
        <color rgb="FF4D4D4D"/>
        <rFont val="Arial"/>
        <family val="2"/>
        <charset val="238"/>
      </rPr>
      <t>SULPHATE IONS CONCENTRATION (SO</t>
    </r>
    <r>
      <rPr>
        <vertAlign val="subscript"/>
        <sz val="9"/>
        <color rgb="FF4D4D4D"/>
        <rFont val="Arial"/>
        <family val="2"/>
        <charset val="238"/>
      </rPr>
      <t>4</t>
    </r>
    <r>
      <rPr>
        <vertAlign val="superscript"/>
        <sz val="9"/>
        <color rgb="FF4D4D4D"/>
        <rFont val="Arial"/>
        <family val="2"/>
        <charset val="238"/>
      </rPr>
      <t>2-</t>
    </r>
    <r>
      <rPr>
        <sz val="9"/>
        <color rgb="FF4D4D4D"/>
        <rFont val="Arial"/>
        <family val="2"/>
        <charset val="238"/>
      </rPr>
      <t>) in mg S/dm</t>
    </r>
    <r>
      <rPr>
        <vertAlign val="superscript"/>
        <sz val="9"/>
        <color rgb="FF4D4D4D"/>
        <rFont val="Arial"/>
        <family val="2"/>
        <charset val="238"/>
      </rPr>
      <t>3</t>
    </r>
  </si>
  <si>
    <t xml:space="preserve">ATMOSFERY W 2021 R. </t>
  </si>
  <si>
    <t>MONITORING AREAS IN 2021</t>
  </si>
  <si>
    <t>TABL. 46(162). POWAŻNE AWARIE WEDŁUG WOJEWÓDZTW W 2021 R.</t>
  </si>
  <si>
    <r>
      <t>TABL. 47(163). PRZYKŁADY POWAŻNYCH AWARII</t>
    </r>
    <r>
      <rPr>
        <b/>
        <vertAlign val="superscript"/>
        <sz val="9"/>
        <color theme="1"/>
        <rFont val="Arial"/>
        <family val="2"/>
        <charset val="238"/>
      </rPr>
      <t>a</t>
    </r>
    <r>
      <rPr>
        <b/>
        <sz val="9"/>
        <color theme="1"/>
        <rFont val="Arial"/>
        <family val="2"/>
        <charset val="238"/>
      </rPr>
      <t xml:space="preserve"> WEDŁUG ŹRÓDEŁ I WOJEWÓDZTW W 2021 R.</t>
    </r>
  </si>
  <si>
    <r>
      <t>EXAMPLES OF MAJOR ACCIDENTS</t>
    </r>
    <r>
      <rPr>
        <vertAlign val="superscript"/>
        <sz val="9"/>
        <color rgb="FF4D4D4D"/>
        <rFont val="Arial"/>
        <family val="2"/>
        <charset val="238"/>
      </rPr>
      <t xml:space="preserve">a </t>
    </r>
    <r>
      <rPr>
        <sz val="9"/>
        <color rgb="FF4D4D4D"/>
        <rFont val="Arial"/>
        <family val="2"/>
        <charset val="238"/>
      </rPr>
      <t>BY SOURCES AND VOIVODSHIPS IN 2021</t>
    </r>
  </si>
  <si>
    <t>Oświęcim
gm. Oświęcim
pow. oświęcimski</t>
  </si>
  <si>
    <t>Bieruń
gm. Bieruń
pow. bieruńsko-lędziński</t>
  </si>
  <si>
    <t>eksplozja</t>
  </si>
  <si>
    <t>Częstochowa
gm. Częstochowa
pow. Częstochowa</t>
  </si>
  <si>
    <t>transport drogowy</t>
  </si>
  <si>
    <t>eksplozja/pożar</t>
  </si>
  <si>
    <t>straty materialne na terenie zakładu w wysokości 13,5 mln zł</t>
  </si>
  <si>
    <t xml:space="preserve">kauczuk butadienowo-styrenowy (odgazy) </t>
  </si>
  <si>
    <t>styrene-butadiene rubber (gases)</t>
  </si>
  <si>
    <t>explosion</t>
  </si>
  <si>
    <t>explosion/fire</t>
  </si>
  <si>
    <t>dwie osoby poszkodowane</t>
  </si>
  <si>
    <t>materiały wybuchowe</t>
  </si>
  <si>
    <t>two people injured</t>
  </si>
  <si>
    <t>explosives</t>
  </si>
  <si>
    <t>road transport</t>
  </si>
  <si>
    <t>ewakuacja 67 osób na czas ok. 24 godz.</t>
  </si>
  <si>
    <t>dwie osoby zamrły</t>
  </si>
  <si>
    <t>uszkodzenie mienia w wysokości ok. 350 tys. zł.</t>
  </si>
  <si>
    <t xml:space="preserve">acetylen w ilości ok. 8 kg </t>
  </si>
  <si>
    <t>acetylene in the amount of approx. 8 kg</t>
  </si>
  <si>
    <t xml:space="preserve">evacuation of 67 people for approx. 24 hours </t>
  </si>
  <si>
    <t>two people died</t>
  </si>
  <si>
    <t>damage to property in the amount of approx. 350 thousands PLN</t>
  </si>
  <si>
    <t>material losses on the premises of the plant in the amount of 13.5 million PLN</t>
  </si>
  <si>
    <t>2020….……………</t>
  </si>
  <si>
    <t xml:space="preserve">a Rok bazowy do oceny zobowiązań Polski wynikających z Ramowej Konwencji Narodów Zjednoczonych w sprawie zmian klimatu. b Półprodukty rafineryjne niebędące produktami przerobu ropy naftowej (alkohole, dodatki uszlachetniające itp.), gaz gnilny (biogaz), paliwa odpadowe stałe przemysłowe i komunalne oraz pozostała biomasa. </t>
  </si>
  <si>
    <t xml:space="preserve">a The base year for evaluation of Poland’s commitments resulting from the United Nations Framework Convention on Climate Change. b  Refinery non-oil semi-products (alcohols, fuel additives, etc.), sewage gas (biogas), solid waste fuels and other biomass. </t>
  </si>
  <si>
    <r>
      <t>1988</t>
    </r>
    <r>
      <rPr>
        <vertAlign val="superscript"/>
        <sz val="9"/>
        <rFont val="Arial"/>
        <family val="2"/>
        <charset val="238"/>
      </rPr>
      <t>a</t>
    </r>
  </si>
  <si>
    <r>
      <t>Solid waste fuels and other sources</t>
    </r>
    <r>
      <rPr>
        <vertAlign val="superscript"/>
        <sz val="9"/>
        <rFont val="Arial"/>
        <family val="2"/>
        <charset val="238"/>
      </rPr>
      <t>b</t>
    </r>
  </si>
  <si>
    <t>a  Bez lotniczych i paliw odrzutowych.</t>
  </si>
  <si>
    <t>a  Excluding aviation gasoline and jet fuel.</t>
  </si>
  <si>
    <r>
      <t>Benzyny</t>
    </r>
    <r>
      <rPr>
        <vertAlign val="superscript"/>
        <sz val="9"/>
        <rFont val="Arial"/>
        <family val="2"/>
        <charset val="238"/>
      </rPr>
      <t>a</t>
    </r>
    <r>
      <rPr>
        <sz val="9"/>
        <rFont val="Arial"/>
        <family val="2"/>
        <charset val="238"/>
      </rPr>
      <t xml:space="preserve"> .........................................................</t>
    </r>
  </si>
  <si>
    <r>
      <t>Gasoline</t>
    </r>
    <r>
      <rPr>
        <vertAlign val="superscript"/>
        <sz val="9"/>
        <color rgb="FF4D4D4D"/>
        <rFont val="Arial"/>
        <family val="2"/>
        <charset val="238"/>
      </rPr>
      <t>a</t>
    </r>
  </si>
  <si>
    <r>
      <t>Tlenki azotu</t>
    </r>
    <r>
      <rPr>
        <vertAlign val="superscript"/>
        <sz val="9"/>
        <rFont val="Arial"/>
        <family val="2"/>
        <charset val="238"/>
      </rPr>
      <t>b</t>
    </r>
    <r>
      <rPr>
        <sz val="9"/>
        <rFont val="Arial"/>
        <family val="2"/>
        <charset val="238"/>
      </rPr>
      <t xml:space="preserve"> …………….………….…….…...…</t>
    </r>
  </si>
  <si>
    <r>
      <t>Nitrogen oxides</t>
    </r>
    <r>
      <rPr>
        <vertAlign val="superscript"/>
        <sz val="9"/>
        <color rgb="FF4D4D4D"/>
        <rFont val="Arial"/>
        <family val="2"/>
        <charset val="238"/>
      </rPr>
      <t>b</t>
    </r>
  </si>
  <si>
    <r>
      <t>a Data submitted to UNFCCC and LRTAP Conventions. Some data have been changed (re-calculated) in relation to the data published in the previous edition of the publication. b Expressed in NO</t>
    </r>
    <r>
      <rPr>
        <vertAlign val="subscript"/>
        <sz val="9"/>
        <color rgb="FF4D4D4D"/>
        <rFont val="Arial"/>
        <family val="2"/>
        <charset val="238"/>
      </rPr>
      <t>2</t>
    </r>
    <r>
      <rPr>
        <sz val="9"/>
        <color rgb="FF4D4D4D"/>
        <rFont val="Arial"/>
        <family val="2"/>
        <charset val="238"/>
      </rPr>
      <t>.</t>
    </r>
  </si>
  <si>
    <r>
      <t>TLENKI AZOTU</t>
    </r>
    <r>
      <rPr>
        <vertAlign val="superscript"/>
        <sz val="9"/>
        <color rgb="FFFF0000"/>
        <rFont val="Arial"/>
        <family val="2"/>
        <charset val="238"/>
      </rPr>
      <t>d</t>
    </r>
    <r>
      <rPr>
        <i/>
        <vertAlign val="superscript"/>
        <sz val="9"/>
        <rFont val="Arial"/>
        <family val="2"/>
        <charset val="238"/>
      </rPr>
      <t xml:space="preserve">
</t>
    </r>
    <r>
      <rPr>
        <sz val="9"/>
        <rFont val="Arial"/>
        <family val="2"/>
        <charset val="238"/>
      </rPr>
      <t>NITROGEN OXIDES</t>
    </r>
    <r>
      <rPr>
        <vertAlign val="superscript"/>
        <sz val="9"/>
        <color rgb="FFFF0000"/>
        <rFont val="Arial"/>
        <family val="2"/>
        <charset val="238"/>
      </rPr>
      <t>d</t>
    </r>
  </si>
  <si>
    <r>
      <t>a Dane zgłoszone do Konwencji Klimatycznej i Konwencji Narodów Zjednoczonych w sprawie transgranicznego transportu zanieczyszczeń powietrza na dalekie odległości. Niektóre dane zmienione (zrekalkulowane) w stosunku do opublikowanych w poprzedniej edycji publikacji. b Produkcja energii elektrycznej i ciepła w elektrowniach i elektrociepłowniach zawodowych i przemysłowych oraz: ciepłownie, rafinerie, produkcja paliw stałych i inne przemysły energetyczne. c Sektor rolnictwa, gospodarka odpadami, spalanie paliw w: instytucjach, handlu, usługach, rolnictwie, leśnictwie i rybołówstwie oraz emisja lotna. d Wyrażone w NO</t>
    </r>
    <r>
      <rPr>
        <vertAlign val="subscript"/>
        <sz val="9"/>
        <color theme="1"/>
        <rFont val="Arial"/>
        <family val="2"/>
        <charset val="238"/>
      </rPr>
      <t>2</t>
    </r>
    <r>
      <rPr>
        <sz val="9"/>
        <color theme="1"/>
        <rFont val="Arial"/>
        <family val="2"/>
        <charset val="238"/>
      </rPr>
      <t>.</t>
    </r>
  </si>
  <si>
    <r>
      <rPr>
        <b/>
        <sz val="9"/>
        <rFont val="Arial"/>
        <family val="2"/>
        <charset val="238"/>
      </rPr>
      <t>T O T A L</t>
    </r>
    <r>
      <rPr>
        <vertAlign val="superscript"/>
        <sz val="9"/>
        <rFont val="Arial"/>
        <family val="2"/>
        <charset val="238"/>
      </rPr>
      <t>b</t>
    </r>
  </si>
  <si>
    <r>
      <t>Pyły</t>
    </r>
    <r>
      <rPr>
        <vertAlign val="superscript"/>
        <sz val="9"/>
        <rFont val="Arial"/>
        <family val="2"/>
        <charset val="238"/>
      </rPr>
      <t>a</t>
    </r>
    <r>
      <rPr>
        <sz val="9"/>
        <rFont val="Arial"/>
        <family val="2"/>
        <charset val="238"/>
      </rPr>
      <t xml:space="preserve">
Particulates</t>
    </r>
    <r>
      <rPr>
        <vertAlign val="superscript"/>
        <sz val="9"/>
        <rFont val="Arial"/>
        <family val="2"/>
        <charset val="238"/>
      </rPr>
      <t>a</t>
    </r>
  </si>
  <si>
    <r>
      <t xml:space="preserve">        Inne</t>
    </r>
    <r>
      <rPr>
        <vertAlign val="superscript"/>
        <sz val="9"/>
        <rFont val="Arial"/>
        <family val="2"/>
        <charset val="238"/>
      </rPr>
      <t>e</t>
    </r>
    <r>
      <rPr>
        <sz val="9"/>
        <rFont val="Arial"/>
        <family val="2"/>
        <charset val="238"/>
      </rPr>
      <t>…………………………………..………………………</t>
    </r>
  </si>
  <si>
    <r>
      <t xml:space="preserve">    Inne</t>
    </r>
    <r>
      <rPr>
        <vertAlign val="superscript"/>
        <sz val="9"/>
        <rFont val="Arial"/>
        <family val="2"/>
        <charset val="238"/>
      </rPr>
      <t>d</t>
    </r>
    <r>
      <rPr>
        <sz val="9"/>
        <rFont val="Arial"/>
        <family val="2"/>
        <charset val="238"/>
      </rPr>
      <t>……………………………………………………..………</t>
    </r>
  </si>
  <si>
    <r>
      <t>Lotnictwo</t>
    </r>
    <r>
      <rPr>
        <vertAlign val="superscript"/>
        <sz val="9"/>
        <rFont val="Arial"/>
        <family val="2"/>
        <charset val="238"/>
      </rPr>
      <t>c</t>
    </r>
    <r>
      <rPr>
        <sz val="9"/>
        <rFont val="Arial"/>
        <family val="2"/>
        <charset val="238"/>
      </rPr>
      <t>……..………………………………………………..</t>
    </r>
  </si>
  <si>
    <r>
      <t xml:space="preserve">O G Ó Ł E M </t>
    </r>
    <r>
      <rPr>
        <b/>
        <vertAlign val="superscript"/>
        <sz val="9"/>
        <rFont val="Arial"/>
        <family val="2"/>
        <charset val="238"/>
      </rPr>
      <t>b</t>
    </r>
    <r>
      <rPr>
        <b/>
        <sz val="9"/>
        <rFont val="Arial"/>
        <family val="2"/>
        <charset val="238"/>
      </rPr>
      <t>…………………………………....………...….……</t>
    </r>
  </si>
  <si>
    <t>a Dane zgłoszone do Konwencji Klimatycznej. b Dane dla lat 1988-2016 zmienione (zrekalkulowane) w stosunku do opublikowanych w poprzedniej edycji publikacji. c Dane bez uwzględnienia emisji i pochłaniania z sektora „Użytkowanie gruntów, zmiany użytkowania gruntów i leśnictwo”.</t>
  </si>
  <si>
    <t>a Data submitted to the UNFCCC. b Data for 1988-2016 have been changed (re-calculated) in relation to the data published in the previous edition of the publication. c Data excluding emission and absorption from the sector “Land use, land use change and forestry”.</t>
  </si>
  <si>
    <r>
      <t>Dwutlenek węgla</t>
    </r>
    <r>
      <rPr>
        <vertAlign val="superscript"/>
        <sz val="9"/>
        <rFont val="Arial"/>
        <family val="2"/>
        <charset val="238"/>
      </rPr>
      <t>c</t>
    </r>
    <r>
      <rPr>
        <sz val="9"/>
        <rFont val="Arial"/>
        <family val="2"/>
        <charset val="238"/>
      </rPr>
      <t xml:space="preserve"> ..................</t>
    </r>
  </si>
  <si>
    <r>
      <t>Metan</t>
    </r>
    <r>
      <rPr>
        <vertAlign val="superscript"/>
        <sz val="9"/>
        <rFont val="Arial"/>
        <family val="2"/>
        <charset val="238"/>
      </rPr>
      <t>c</t>
    </r>
    <r>
      <rPr>
        <sz val="9"/>
        <rFont val="Arial"/>
        <family val="2"/>
        <charset val="238"/>
      </rPr>
      <t xml:space="preserve"> .......................................</t>
    </r>
  </si>
  <si>
    <r>
      <t>Podtlenek azotu</t>
    </r>
    <r>
      <rPr>
        <vertAlign val="superscript"/>
        <sz val="9"/>
        <rFont val="Arial"/>
        <family val="2"/>
        <charset val="238"/>
      </rPr>
      <t>c</t>
    </r>
    <r>
      <rPr>
        <sz val="9"/>
        <rFont val="Arial"/>
        <family val="2"/>
        <charset val="238"/>
      </rPr>
      <t xml:space="preserve"> .....................</t>
    </r>
  </si>
  <si>
    <r>
      <t>O G Ó Ł E M</t>
    </r>
    <r>
      <rPr>
        <vertAlign val="superscript"/>
        <sz val="9"/>
        <rFont val="Arial"/>
        <family val="2"/>
        <charset val="238"/>
      </rPr>
      <t>c</t>
    </r>
    <r>
      <rPr>
        <sz val="9"/>
        <rFont val="Arial"/>
        <family val="2"/>
        <charset val="238"/>
      </rPr>
      <t xml:space="preserve"> .............................</t>
    </r>
  </si>
  <si>
    <r>
      <t>Dwutlenek węgla</t>
    </r>
    <r>
      <rPr>
        <vertAlign val="superscript"/>
        <sz val="9"/>
        <rFont val="Arial"/>
        <family val="2"/>
        <charset val="238"/>
      </rPr>
      <t>c</t>
    </r>
    <r>
      <rPr>
        <sz val="9"/>
        <rFont val="Arial"/>
        <family val="2"/>
        <charset val="238"/>
      </rPr>
      <t xml:space="preserve"> ...................</t>
    </r>
  </si>
  <si>
    <r>
      <rPr>
        <sz val="9"/>
        <color theme="1"/>
        <rFont val="Arial"/>
        <family val="2"/>
        <charset val="238"/>
      </rPr>
      <t>WYRAŻONA W EKWIWALENCIE DWUTLENKU WĘGLA</t>
    </r>
    <r>
      <rPr>
        <sz val="9"/>
        <rFont val="Arial"/>
        <family val="2"/>
        <charset val="238"/>
      </rPr>
      <t xml:space="preserve">
</t>
    </r>
    <r>
      <rPr>
        <sz val="9"/>
        <color rgb="FF4D4D4D"/>
        <rFont val="Arial"/>
        <family val="2"/>
        <charset val="238"/>
      </rPr>
      <t>EXPRESSED AS CARBON DIOXIDE EQUIVALENT</t>
    </r>
  </si>
  <si>
    <t>a Dane opracowane zgodnie z metodologią IPCC. b Emisja netto, tj. z uwzględnieniem emisji i pochłaniania z sektora „Użytkowanie gruntów, zmiany użytkowania gruntów i leśnictwo”.</t>
  </si>
  <si>
    <t>a Data compiled in accordance with the IPCC methodology. b Net emission i.e. including emission and removals from the sector “Land use , land use change and forestry”.</t>
  </si>
  <si>
    <t xml:space="preserve">i budowlany </t>
  </si>
  <si>
    <t>Other C-containingfertilizers</t>
  </si>
  <si>
    <r>
      <t>O G Ó Ł E M</t>
    </r>
    <r>
      <rPr>
        <b/>
        <i/>
        <vertAlign val="superscript"/>
        <sz val="9"/>
        <rFont val="Arial"/>
        <family val="2"/>
        <charset val="238"/>
      </rPr>
      <t>ᵇ</t>
    </r>
    <r>
      <rPr>
        <i/>
        <sz val="9"/>
        <rFont val="Arial"/>
        <family val="2"/>
        <charset val="238"/>
      </rPr>
      <t xml:space="preserve"> ………………………………...……….</t>
    </r>
  </si>
  <si>
    <r>
      <t>TOTAL EMISSION</t>
    </r>
    <r>
      <rPr>
        <vertAlign val="superscript"/>
        <sz val="9"/>
        <rFont val="Arial"/>
        <family val="2"/>
        <charset val="238"/>
      </rPr>
      <t>a</t>
    </r>
    <r>
      <rPr>
        <sz val="9"/>
        <rFont val="Arial"/>
        <family val="2"/>
        <charset val="238"/>
      </rPr>
      <t xml:space="preserve"> OF GREENHOUSE GASES BY EMISSION SOURCES IN 2020</t>
    </r>
  </si>
  <si>
    <t xml:space="preserve">a I-TEQ – równoważnik toksyczności (Toxic Equivalent) – wskaźnik toksyczności względnej w odniesieniu do najbardziej toksycznej dioksyny (tj. 2,3,7,8-TCDD), której przypisano wartość 1. b Dotyczy 4 WWA. </t>
  </si>
  <si>
    <t xml:space="preserve">a I-TEQ – Toxic Equivalent – indicator of relative toxicity in relation to the most toxic dioxin (i.e. 2,3,7,8-TCDD) which has been assigned the value of 1. b Concerns 4 PAH. </t>
  </si>
  <si>
    <r>
      <t>ogółem</t>
    </r>
    <r>
      <rPr>
        <vertAlign val="superscript"/>
        <sz val="9"/>
        <rFont val="Arial"/>
        <family val="2"/>
        <charset val="238"/>
      </rPr>
      <t>b</t>
    </r>
    <r>
      <rPr>
        <sz val="9"/>
        <rFont val="Arial"/>
        <family val="2"/>
        <charset val="238"/>
      </rPr>
      <t xml:space="preserve">
</t>
    </r>
    <r>
      <rPr>
        <sz val="9"/>
        <color rgb="FF4D4D4D"/>
        <rFont val="Arial"/>
        <family val="2"/>
        <charset val="238"/>
      </rPr>
      <t>total</t>
    </r>
    <r>
      <rPr>
        <vertAlign val="superscript"/>
        <sz val="9"/>
        <color rgb="FF4D4D4D"/>
        <rFont val="Arial"/>
        <family val="2"/>
        <charset val="238"/>
      </rPr>
      <t>b</t>
    </r>
  </si>
  <si>
    <r>
      <t>w g 
I-TEQ</t>
    </r>
    <r>
      <rPr>
        <vertAlign val="superscript"/>
        <sz val="9"/>
        <rFont val="Arial"/>
        <family val="2"/>
        <charset val="238"/>
      </rPr>
      <t>a</t>
    </r>
    <r>
      <rPr>
        <sz val="9"/>
        <rFont val="Arial"/>
        <family val="2"/>
        <charset val="238"/>
      </rPr>
      <t xml:space="preserve">
</t>
    </r>
    <r>
      <rPr>
        <sz val="9"/>
        <color rgb="FF4D4D4D"/>
        <rFont val="Arial"/>
        <family val="2"/>
        <charset val="238"/>
      </rPr>
      <t>in g
I-TEQ</t>
    </r>
    <r>
      <rPr>
        <vertAlign val="superscript"/>
        <sz val="9"/>
        <color rgb="FF4D4D4D"/>
        <rFont val="Arial"/>
        <family val="2"/>
        <charset val="238"/>
      </rPr>
      <t>a</t>
    </r>
  </si>
  <si>
    <r>
      <t xml:space="preserve">w kilogramach
</t>
    </r>
    <r>
      <rPr>
        <sz val="9"/>
        <color rgb="FF4D4D4D"/>
        <rFont val="Arial"/>
        <family val="2"/>
        <charset val="238"/>
      </rPr>
      <t>in kilograms</t>
    </r>
  </si>
  <si>
    <t>Ź r ó d ł o: dane Krajowego Ośrodka Bilansowania i Zarządzania Emisjami – Instytutu Ochrony Środowiska – PIB, zatwierdzone przez Ministerstwo Klimatu i Środowiska.</t>
  </si>
  <si>
    <t>S o u r c e: data of the National Centre for Emissions Management – the Institute of Environmental Protection – NRI, approved by the Ministry of Climate and Environment.</t>
  </si>
  <si>
    <t>a Niektóre dane zmienione (zrekalkulowane) w stosunku do opublikowanych w poprzedniej edycji publikacji.</t>
  </si>
  <si>
    <r>
      <t xml:space="preserve">TABL. 11(127). CAŁKOWITA EMISJA </t>
    </r>
    <r>
      <rPr>
        <b/>
        <vertAlign val="superscript"/>
        <sz val="9"/>
        <rFont val="Arial"/>
        <family val="2"/>
        <charset val="238"/>
      </rPr>
      <t xml:space="preserve"> </t>
    </r>
    <r>
      <rPr>
        <b/>
        <sz val="9"/>
        <rFont val="Arial"/>
        <family val="2"/>
        <charset val="238"/>
      </rPr>
      <t>METALI CIĘŻKICH</t>
    </r>
    <r>
      <rPr>
        <b/>
        <vertAlign val="superscript"/>
        <sz val="9"/>
        <rFont val="Arial"/>
        <family val="2"/>
        <charset val="238"/>
      </rPr>
      <t>a</t>
    </r>
  </si>
  <si>
    <r>
      <t>TOTAL EMISSION OF HEAVY METALS</t>
    </r>
    <r>
      <rPr>
        <vertAlign val="superscript"/>
        <sz val="9"/>
        <color rgb="FF4D4D4D"/>
        <rFont val="Arial"/>
        <family val="2"/>
        <charset val="238"/>
      </rPr>
      <t>a</t>
    </r>
  </si>
  <si>
    <r>
      <t xml:space="preserve">   Lotnictwo</t>
    </r>
    <r>
      <rPr>
        <vertAlign val="superscript"/>
        <sz val="9"/>
        <rFont val="Arial"/>
        <family val="2"/>
        <charset val="238"/>
      </rPr>
      <t>b</t>
    </r>
    <r>
      <rPr>
        <sz val="9"/>
        <rFont val="Arial"/>
        <family val="2"/>
        <charset val="238"/>
      </rPr>
      <t>……………………………………………..……………………</t>
    </r>
  </si>
  <si>
    <r>
      <t>TABL. 14(130). POJAZDY SAMOCHODOWE I CIĄGNIKI</t>
    </r>
    <r>
      <rPr>
        <vertAlign val="superscript"/>
        <sz val="9"/>
        <color theme="1"/>
        <rFont val="Arial"/>
        <family val="2"/>
        <charset val="238"/>
      </rPr>
      <t>a</t>
    </r>
    <r>
      <rPr>
        <b/>
        <sz val="9"/>
        <color theme="1"/>
        <rFont val="Arial"/>
        <family val="2"/>
        <charset val="238"/>
      </rPr>
      <t xml:space="preserve"> WEDŁUG GRUP WIEKU W 2021 R.</t>
    </r>
  </si>
  <si>
    <r>
      <t xml:space="preserve"> ROAD VEHICLES AND TRACTORS</t>
    </r>
    <r>
      <rPr>
        <vertAlign val="superscript"/>
        <sz val="9"/>
        <color rgb="FF4D4D4D"/>
        <rFont val="Arial"/>
        <family val="2"/>
        <charset val="238"/>
      </rPr>
      <t>a</t>
    </r>
    <r>
      <rPr>
        <sz val="9"/>
        <color rgb="FF4D4D4D"/>
        <rFont val="Arial"/>
        <family val="2"/>
        <charset val="238"/>
      </rPr>
      <t xml:space="preserve"> BY AGE GROUPS IN 2021</t>
    </r>
  </si>
  <si>
    <t>a Niektóre dane zmienione (zrekalkulowane) w stosunku do opublikowanych w poprzedniej edycji publikacji. b Pyły, jako całkowity pył zawieszony (TSP).</t>
  </si>
  <si>
    <r>
      <t>Pyły</t>
    </r>
    <r>
      <rPr>
        <vertAlign val="superscript"/>
        <sz val="9"/>
        <rFont val="Arial"/>
        <family val="2"/>
        <charset val="238"/>
      </rPr>
      <t xml:space="preserve">b </t>
    </r>
    <r>
      <rPr>
        <sz val="9"/>
        <rFont val="Arial"/>
        <family val="2"/>
        <charset val="238"/>
      </rPr>
      <t>………………………………...…………</t>
    </r>
  </si>
  <si>
    <r>
      <t>Particulates</t>
    </r>
    <r>
      <rPr>
        <vertAlign val="superscript"/>
        <sz val="9"/>
        <rFont val="Arial"/>
        <family val="2"/>
        <charset val="238"/>
      </rPr>
      <t>b</t>
    </r>
  </si>
  <si>
    <r>
      <t>POLLUTANTS EMISSION</t>
    </r>
    <r>
      <rPr>
        <vertAlign val="superscript"/>
        <sz val="9"/>
        <rFont val="Arial"/>
        <family val="2"/>
        <charset val="238"/>
      </rPr>
      <t>a</t>
    </r>
    <r>
      <rPr>
        <sz val="9"/>
        <rFont val="Arial"/>
        <family val="2"/>
        <charset val="238"/>
      </rPr>
      <t xml:space="preserve"> FROM ROAD TRANSPORT MEANS</t>
    </r>
  </si>
  <si>
    <r>
      <t>T O T A L</t>
    </r>
    <r>
      <rPr>
        <b/>
        <vertAlign val="superscript"/>
        <sz val="9"/>
        <color rgb="FF4D4D4D"/>
        <rFont val="Arial"/>
        <family val="2"/>
        <charset val="238"/>
      </rPr>
      <t>a</t>
    </r>
  </si>
  <si>
    <t xml:space="preserve">a Excluding emission from biofuels. </t>
  </si>
  <si>
    <r>
      <t>Zakłady szczególnie uciążliwe dla czystości powietrza</t>
    </r>
    <r>
      <rPr>
        <vertAlign val="superscript"/>
        <sz val="9"/>
        <rFont val="Arial"/>
        <family val="2"/>
        <charset val="238"/>
      </rPr>
      <t xml:space="preserve">a
</t>
    </r>
    <r>
      <rPr>
        <sz val="9"/>
        <color rgb="FF4D4D4D"/>
        <rFont val="Arial"/>
        <family val="2"/>
        <charset val="238"/>
      </rPr>
      <t>Plants of significant nuisance to air quality</t>
    </r>
    <r>
      <rPr>
        <vertAlign val="superscript"/>
        <sz val="9"/>
        <color rgb="FF4D4D4D"/>
        <rFont val="Arial"/>
        <family val="2"/>
        <charset val="238"/>
      </rPr>
      <t>a</t>
    </r>
  </si>
  <si>
    <r>
      <t>Bizmut</t>
    </r>
    <r>
      <rPr>
        <vertAlign val="superscript"/>
        <sz val="9"/>
        <rFont val="Arial"/>
        <family val="2"/>
        <charset val="238"/>
      </rPr>
      <t>a</t>
    </r>
    <r>
      <rPr>
        <sz val="9"/>
        <rFont val="Arial"/>
        <family val="2"/>
        <charset val="238"/>
      </rPr>
      <t>………………………………….….…………………..…………</t>
    </r>
  </si>
  <si>
    <r>
      <t>Cer</t>
    </r>
    <r>
      <rPr>
        <vertAlign val="superscript"/>
        <sz val="9"/>
        <rFont val="Arial"/>
        <family val="2"/>
        <charset val="238"/>
      </rPr>
      <t>a</t>
    </r>
    <r>
      <rPr>
        <sz val="9"/>
        <rFont val="Arial"/>
        <family val="2"/>
        <charset val="238"/>
      </rPr>
      <t>…………………………………...…………..……….………………</t>
    </r>
  </si>
  <si>
    <r>
      <t>Chrom</t>
    </r>
    <r>
      <rPr>
        <vertAlign val="superscript"/>
        <sz val="9"/>
        <rFont val="Arial"/>
        <family val="2"/>
        <charset val="238"/>
      </rPr>
      <t>a</t>
    </r>
    <r>
      <rPr>
        <sz val="9"/>
        <rFont val="Arial"/>
        <family val="2"/>
        <charset val="238"/>
      </rPr>
      <t>………………………………….………………….……………..</t>
    </r>
  </si>
  <si>
    <r>
      <t>Cynk</t>
    </r>
    <r>
      <rPr>
        <vertAlign val="superscript"/>
        <sz val="9"/>
        <rFont val="Arial"/>
        <family val="2"/>
        <charset val="238"/>
      </rPr>
      <t>a</t>
    </r>
    <r>
      <rPr>
        <sz val="9"/>
        <rFont val="Arial"/>
        <family val="2"/>
        <charset val="238"/>
      </rPr>
      <t>…………………………………………..………………..…………</t>
    </r>
  </si>
  <si>
    <r>
      <t>Cyna</t>
    </r>
    <r>
      <rPr>
        <vertAlign val="superscript"/>
        <sz val="9"/>
        <rFont val="Arial"/>
        <family val="2"/>
        <charset val="238"/>
      </rPr>
      <t>a</t>
    </r>
    <r>
      <rPr>
        <sz val="9"/>
        <rFont val="Arial"/>
        <family val="2"/>
        <charset val="238"/>
      </rPr>
      <t>……………………………………………...………………………</t>
    </r>
  </si>
  <si>
    <r>
      <t>Halony</t>
    </r>
    <r>
      <rPr>
        <vertAlign val="superscript"/>
        <sz val="9"/>
        <rFont val="Arial"/>
        <family val="2"/>
        <charset val="238"/>
      </rPr>
      <t>b</t>
    </r>
    <r>
      <rPr>
        <sz val="9"/>
        <rFont val="Arial"/>
        <family val="2"/>
        <charset val="238"/>
      </rPr>
      <t>……………………………………..……..………………………</t>
    </r>
  </si>
  <si>
    <r>
      <t>Kadm</t>
    </r>
    <r>
      <rPr>
        <vertAlign val="superscript"/>
        <sz val="9"/>
        <rFont val="Arial"/>
        <family val="2"/>
        <charset val="238"/>
      </rPr>
      <t>a</t>
    </r>
    <r>
      <rPr>
        <sz val="9"/>
        <rFont val="Arial"/>
        <family val="2"/>
        <charset val="238"/>
      </rPr>
      <t>……………………………………………….…..………………..</t>
    </r>
  </si>
  <si>
    <r>
      <t>Amoniak</t>
    </r>
    <r>
      <rPr>
        <vertAlign val="superscript"/>
        <sz val="9"/>
        <rFont val="Arial"/>
        <family val="2"/>
        <charset val="238"/>
      </rPr>
      <t>a</t>
    </r>
    <r>
      <rPr>
        <sz val="9"/>
        <rFont val="Arial"/>
        <family val="2"/>
        <charset val="238"/>
      </rPr>
      <t>…………………………………………………….……………</t>
    </r>
  </si>
  <si>
    <r>
      <t>Kwasy organiczne, ich związki i pochodne</t>
    </r>
    <r>
      <rPr>
        <vertAlign val="superscript"/>
        <sz val="9"/>
        <rFont val="Arial"/>
        <family val="2"/>
        <charset val="238"/>
      </rPr>
      <t>b</t>
    </r>
    <r>
      <rPr>
        <sz val="9"/>
        <rFont val="Arial"/>
        <family val="2"/>
        <charset val="238"/>
      </rPr>
      <t>………….………………</t>
    </r>
  </si>
  <si>
    <r>
      <t>Kobalt</t>
    </r>
    <r>
      <rPr>
        <vertAlign val="superscript"/>
        <sz val="9"/>
        <rFont val="Arial"/>
        <family val="2"/>
        <charset val="238"/>
      </rPr>
      <t>a</t>
    </r>
    <r>
      <rPr>
        <sz val="9"/>
        <rFont val="Arial"/>
        <family val="2"/>
        <charset val="238"/>
      </rPr>
      <t>……………………………………...………..……………………</t>
    </r>
  </si>
  <si>
    <r>
      <t>Mangan</t>
    </r>
    <r>
      <rPr>
        <vertAlign val="superscript"/>
        <sz val="9"/>
        <rFont val="Arial"/>
        <family val="2"/>
        <charset val="238"/>
      </rPr>
      <t>a</t>
    </r>
    <r>
      <rPr>
        <sz val="9"/>
        <rFont val="Arial"/>
        <family val="2"/>
        <charset val="238"/>
      </rPr>
      <t>…………………………………………..………………………</t>
    </r>
  </si>
  <si>
    <r>
      <t>Molibden</t>
    </r>
    <r>
      <rPr>
        <vertAlign val="superscript"/>
        <sz val="9"/>
        <rFont val="Arial"/>
        <family val="2"/>
        <charset val="238"/>
      </rPr>
      <t>a</t>
    </r>
    <r>
      <rPr>
        <sz val="9"/>
        <rFont val="Arial"/>
        <family val="2"/>
        <charset val="238"/>
      </rPr>
      <t>……………………………………..…………..………………</t>
    </r>
  </si>
  <si>
    <r>
      <t>Nikiel</t>
    </r>
    <r>
      <rPr>
        <vertAlign val="superscript"/>
        <sz val="9"/>
        <rFont val="Arial"/>
        <family val="2"/>
        <charset val="238"/>
      </rPr>
      <t>a</t>
    </r>
    <r>
      <rPr>
        <sz val="9"/>
        <rFont val="Arial"/>
        <family val="2"/>
        <charset val="238"/>
      </rPr>
      <t>…………………………………………………………….….……</t>
    </r>
  </si>
  <si>
    <r>
      <t>Ołów</t>
    </r>
    <r>
      <rPr>
        <vertAlign val="superscript"/>
        <sz val="9"/>
        <rFont val="Arial"/>
        <family val="2"/>
        <charset val="238"/>
      </rPr>
      <t>a</t>
    </r>
    <r>
      <rPr>
        <sz val="9"/>
        <rFont val="Arial"/>
        <family val="2"/>
        <charset val="238"/>
      </rPr>
      <t>…………………………………………………………….……..…</t>
    </r>
  </si>
  <si>
    <r>
      <t>Pierwiastki metaliczne i ich związki</t>
    </r>
    <r>
      <rPr>
        <vertAlign val="superscript"/>
        <sz val="9"/>
        <rFont val="Arial"/>
        <family val="2"/>
        <charset val="238"/>
      </rPr>
      <t>c</t>
    </r>
    <r>
      <rPr>
        <sz val="9"/>
        <rFont val="Arial"/>
        <family val="2"/>
        <charset val="238"/>
      </rPr>
      <t>…………………….………..…..</t>
    </r>
  </si>
  <si>
    <r>
      <t>Polichlorodibenzo-p-dioksyny i polichlorodibenzofurany</t>
    </r>
    <r>
      <rPr>
        <vertAlign val="superscript"/>
        <sz val="9"/>
        <rFont val="Arial"/>
        <family val="2"/>
        <charset val="238"/>
      </rPr>
      <t>d</t>
    </r>
    <r>
      <rPr>
        <sz val="9"/>
        <rFont val="Arial"/>
        <family val="2"/>
        <charset val="238"/>
      </rPr>
      <t>……….…</t>
    </r>
  </si>
  <si>
    <r>
      <t>Węglowodory pierścieniowe, aromatyczne i ich pochodne</t>
    </r>
    <r>
      <rPr>
        <vertAlign val="superscript"/>
        <sz val="9"/>
        <rFont val="Arial"/>
        <family val="2"/>
        <charset val="238"/>
      </rPr>
      <t>b</t>
    </r>
    <r>
      <rPr>
        <sz val="9"/>
        <rFont val="Arial"/>
        <family val="2"/>
        <charset val="238"/>
      </rPr>
      <t>……....</t>
    </r>
  </si>
  <si>
    <r>
      <t>Węglowodory alifatyczne i ich pochodne</t>
    </r>
    <r>
      <rPr>
        <vertAlign val="superscript"/>
        <sz val="9"/>
        <rFont val="Arial"/>
        <family val="2"/>
        <charset val="238"/>
      </rPr>
      <t>b</t>
    </r>
    <r>
      <rPr>
        <sz val="9"/>
        <rFont val="Arial"/>
        <family val="2"/>
        <charset val="238"/>
      </rPr>
      <t>……….……………….…..</t>
    </r>
  </si>
  <si>
    <r>
      <t>Tlenki niemetali</t>
    </r>
    <r>
      <rPr>
        <vertAlign val="superscript"/>
        <sz val="9"/>
        <rFont val="Arial"/>
        <family val="2"/>
        <charset val="238"/>
      </rPr>
      <t>b</t>
    </r>
    <r>
      <rPr>
        <sz val="9"/>
        <rFont val="Arial"/>
        <family val="2"/>
        <charset val="238"/>
      </rPr>
      <t>………..………….…………………...……………….</t>
    </r>
  </si>
  <si>
    <r>
      <t>Substancje organiczne</t>
    </r>
    <r>
      <rPr>
        <vertAlign val="superscript"/>
        <sz val="9"/>
        <rFont val="Arial"/>
        <family val="2"/>
        <charset val="238"/>
      </rPr>
      <t>f</t>
    </r>
    <r>
      <rPr>
        <sz val="9"/>
        <rFont val="Arial"/>
        <family val="2"/>
        <charset val="238"/>
      </rPr>
      <t>…………………………………….…….…….</t>
    </r>
  </si>
  <si>
    <r>
      <t>Sole niemetali</t>
    </r>
    <r>
      <rPr>
        <vertAlign val="superscript"/>
        <sz val="9"/>
        <rFont val="Arial"/>
        <family val="2"/>
        <charset val="238"/>
      </rPr>
      <t>b</t>
    </r>
    <r>
      <rPr>
        <sz val="9"/>
        <rFont val="Arial"/>
        <family val="2"/>
        <charset val="238"/>
      </rPr>
      <t>…………………………………………………....……..</t>
    </r>
  </si>
  <si>
    <r>
      <t>Rtęć</t>
    </r>
    <r>
      <rPr>
        <vertAlign val="superscript"/>
        <sz val="9"/>
        <rFont val="Arial"/>
        <family val="2"/>
        <charset val="238"/>
      </rPr>
      <t>a</t>
    </r>
    <r>
      <rPr>
        <sz val="9"/>
        <rFont val="Arial"/>
        <family val="2"/>
        <charset val="238"/>
      </rPr>
      <t>……………………………………………….…………………...…</t>
    </r>
  </si>
  <si>
    <r>
      <t>Pyły pozostałe</t>
    </r>
    <r>
      <rPr>
        <vertAlign val="superscript"/>
        <sz val="9"/>
        <rFont val="Arial"/>
        <family val="2"/>
        <charset val="238"/>
      </rPr>
      <t>e</t>
    </r>
    <r>
      <rPr>
        <sz val="9"/>
        <rFont val="Arial"/>
        <family val="2"/>
        <charset val="238"/>
      </rPr>
      <t>………………………………………..……….…………</t>
    </r>
  </si>
  <si>
    <r>
      <t>MIASTA</t>
    </r>
    <r>
      <rPr>
        <vertAlign val="superscript"/>
        <sz val="9"/>
        <color theme="1"/>
        <rFont val="Arial"/>
        <family val="2"/>
        <charset val="238"/>
      </rPr>
      <t>a</t>
    </r>
  </si>
  <si>
    <t>a – średnie miesięczne (D) w 2021 roku.</t>
  </si>
  <si>
    <t>b – średnie miesięczne wieloletnie (D) z lat 1993-2020.</t>
  </si>
  <si>
    <t>c – standaryzowane odchylenie: (a-b)/σ, gdzie σ jest odchyleniem standardowym średnich miesięcznych z lat 1993-2020.</t>
  </si>
  <si>
    <t>a – monthly average (D) in 2021.</t>
  </si>
  <si>
    <t>b – long-term monthly average (D) from the years 1993-2020.</t>
  </si>
  <si>
    <t>c – standardized deviations: (a-b)/σ, where σ is a standard deviation of monthly average from the years 1993-2020.</t>
  </si>
  <si>
    <t xml:space="preserve">a Stanowiska podmiejskie i pozamiejskie. b Wartość maksymalnej średniej ośmiogodzinnej spośród średnich kroczących, obliczanych ze średnich jednogodzinnych w ciągu doby. c Poziom docelowy dla ozonu ustanowiony ze względu na ochronę zdrowia ma wartość 120 µg/m3 i jest to maksymalna średnia ośmiogodzinna spośród średnich kroczących, obliczanych ze średnich jednogodzinnych w ciągu doby; dopuszcza się 25 dni z przekroczeniem poziomu docelowego w roku (średnio dla 3 lat). d Parametr AOT40 oznacza sumę różnic pomiędzy stężeniem średnim jednogodzinnym wyrażonym w µg/m3 a wartością 80 µg/m3, dla każdej godziny w ciągu doby pomiędzy godziną 8:00 a 20:00 czasu środkowoeuropejskiego CET, dla której stężenie jest większe niż 80 µg/m3. Za pomocą parametru AOT40 określa się dotrzymanie poziomu docelowego ozonu ze względu na ochronę roślin wynoszącego 18000 µg/m3×h dla okresu od 1 maja do 31 lipca (średnia dla 3-5 lat), dlatego parametr ten oblicza się dla stanowisk podmiejskich i pozamiejskich. </t>
  </si>
  <si>
    <t>a Suburban and rural monitoring sites. b Maximum daily 8-hour mean concentration from 8-hour running averages, calculated from hourly data. c Target value determined for ozone due to health protection amounts to 120 µg/m3 and it is maximum daily 8-hour mean concentration from 8-hour running averages, calculated from hourly data; 25 days of exceeding the target value in a year (averaged for 3 years) is allowed. d Parameter AOT40 means the sum of the difference between hourly concentrations greater than 80 μg/m3 and 80 μg/m3 over a given period using only the one-hour values measured between 8:00 and 20:00 Central European Time (CET) each day. Parameter is used to determine whether target value for the vegetation protection - 18000 µg/m3×h (for period 1st of May to 31st of July, averaged over 3 to 5 years) is attained. Therefore the parameter is calculated for suburban and rural monitoring sites.</t>
  </si>
  <si>
    <t>a Dane dotyczą okresu od 1 stycznia do 31 grudnia 2021 r.</t>
  </si>
  <si>
    <r>
      <t>INTERNATIONAL TRADE WITH SUBSTANCES IMPOVERISHING THE OZONE LAYER IN 2021</t>
    </r>
    <r>
      <rPr>
        <vertAlign val="superscript"/>
        <sz val="9"/>
        <rFont val="Arial"/>
        <family val="2"/>
        <charset val="238"/>
      </rPr>
      <t>a</t>
    </r>
  </si>
  <si>
    <t>a Badania składu chemicznego opadów atmosferycznych zakończono w 2015 r.</t>
  </si>
  <si>
    <t>a Research on the chemical composition of atmospheric precipitation was completed in 2015.</t>
  </si>
  <si>
    <t>a Badania składu chemicznego opadów atmosferycznych zakończono w 2015 r. b Pomiar pH na stacji po pobraniu próbki.</t>
  </si>
  <si>
    <t>a Research on the chemical composition of atmospheric precipitation was completed in 2015. b Measurement of pH in the station after a sample is taken.</t>
  </si>
  <si>
    <t>Ź r ó d ł o: dane Głównego Inspektoratu Ochrony Środowiska z badań prowadzonych w ramach Państwowego Monitoringu Środowiska, uzyskane przez Instytut Meteorologii i Gospodarki Wodnej – Państwowy Instytut Badawczy oraz Instytut Ochrony Środowiska – Państwowy Instytut Badawczy, finansowane przez Narodowy Fundusz Ochrony Środowiska i Gospodarki Wodnej.</t>
  </si>
  <si>
    <t>S o u r c e: data of the Chief Inspectorate of Environmental Protection derived from research conducted as a part of the State Environmental Monitoring system by the Institute of Meteorology and Water Management –National Research Institute and by the Institute of Environmental Protection – National Research Institute, funded by the National Fund for Environmental Protection and Water Management.</t>
  </si>
  <si>
    <t>a Pomiar pH na stacji po pobraniu próbki.</t>
  </si>
  <si>
    <t>a Measurement of pH in the station after a sample is taken.</t>
  </si>
  <si>
    <t>S o u r c e: data of the Chief Inspectorate for Environmental Protection derived from research conducted as a part of the State Environmental Monitoring system by the Institute of Meteorology and Water Management – National Research Institute and by the Institute of Environmental Protection – National Research Institute, funded by the National Fund for Environmental Protection and Water Management.</t>
  </si>
  <si>
    <r>
      <t>Przypadki wystąpienia poważnych awarii</t>
    </r>
    <r>
      <rPr>
        <vertAlign val="superscript"/>
        <sz val="9"/>
        <rFont val="Arial"/>
        <family val="2"/>
        <charset val="238"/>
      </rPr>
      <t>a</t>
    </r>
    <r>
      <rPr>
        <sz val="9"/>
        <rFont val="Arial"/>
        <family val="2"/>
        <charset val="238"/>
      </rPr>
      <t xml:space="preserve">
</t>
    </r>
    <r>
      <rPr>
        <sz val="9"/>
        <color rgb="FF4D4D4D"/>
        <rFont val="Arial"/>
        <family val="2"/>
        <charset val="238"/>
      </rPr>
      <t>Cases of major accidents</t>
    </r>
    <r>
      <rPr>
        <vertAlign val="superscript"/>
        <sz val="9"/>
        <color rgb="FF4D4D4D"/>
        <rFont val="Arial"/>
        <family val="2"/>
        <charset val="238"/>
      </rPr>
      <t>a</t>
    </r>
    <r>
      <rPr>
        <sz val="9"/>
        <color rgb="FF4D4D4D"/>
        <rFont val="Arial"/>
        <family val="2"/>
        <charset val="238"/>
      </rPr>
      <t xml:space="preserve"> </t>
    </r>
  </si>
  <si>
    <t>a Odpowiadające definicji zawartej w art. 3 pkt. 23 ustawy z dnia 27 kwietnia 2001 r. – Prawo ochrony środowiska (Dz. U. z 2020 r. poz. 1219 z późn. zm.).</t>
  </si>
  <si>
    <t xml:space="preserve">Ź r ó d ł o: dane Inspekcji Ochrony Środowiska. </t>
  </si>
  <si>
    <t xml:space="preserve">a Corresponding to the definition in art. 3 point 23 of the Act of 27 April 2001 – Environmental Protection Law (Journal of Law 2020 item 1219 with later amendments). </t>
  </si>
  <si>
    <r>
      <t xml:space="preserve">Miejscowość
</t>
    </r>
    <r>
      <rPr>
        <sz val="9"/>
        <color rgb="FF4D4D4D"/>
        <rFont val="Arial"/>
        <family val="2"/>
        <charset val="238"/>
      </rPr>
      <t xml:space="preserve">Locality </t>
    </r>
  </si>
  <si>
    <t xml:space="preserve">TABL. 6(122). CAŁKOWITA EMISJA GŁÓWNYCH ZANIECZYSZCZEŃ POWIETRZA WEDŁUG RODZAJÓW DZIAŁALNOŚCI W 2020 R.                                                                                                                                                        </t>
  </si>
  <si>
    <r>
      <t>TABL. 9(125). CAŁKOWITA EMISJA</t>
    </r>
    <r>
      <rPr>
        <vertAlign val="superscript"/>
        <sz val="9"/>
        <rFont val="Arial"/>
        <family val="2"/>
        <charset val="238"/>
      </rPr>
      <t>a</t>
    </r>
    <r>
      <rPr>
        <b/>
        <sz val="9"/>
        <rFont val="Arial"/>
        <family val="2"/>
        <charset val="238"/>
      </rPr>
      <t xml:space="preserve"> GŁÓWNYCH GAZÓW CIEPLARNIANYCH WEDŁUG ŹRÓDEŁ EMISJI W 2020 R.</t>
    </r>
  </si>
  <si>
    <t>TABL. 10(126). EMISJA TRWAŁYCH ZANIECZYSZCZEŃ ORGANICZNYCH W 2020 R.</t>
  </si>
  <si>
    <r>
      <t>TABL. 12(128). CAŁKOWITA EMISJA</t>
    </r>
    <r>
      <rPr>
        <b/>
        <vertAlign val="superscript"/>
        <sz val="9"/>
        <rFont val="Arial"/>
        <family val="2"/>
        <charset val="238"/>
      </rPr>
      <t xml:space="preserve">  </t>
    </r>
    <r>
      <rPr>
        <b/>
        <sz val="9"/>
        <rFont val="Arial"/>
        <family val="2"/>
        <charset val="238"/>
      </rPr>
      <t>METALI CIĘŻKICH WEDŁUG RODZAJÓW DZIAŁALNOŚCI W 2020 R.</t>
    </r>
  </si>
  <si>
    <r>
      <t>TABL. 15(131). EMISJA ZANIECZYSZCZEŃ</t>
    </r>
    <r>
      <rPr>
        <b/>
        <vertAlign val="superscript"/>
        <sz val="9"/>
        <rFont val="Arial"/>
        <family val="2"/>
        <charset val="238"/>
      </rPr>
      <t>a</t>
    </r>
    <r>
      <rPr>
        <b/>
        <sz val="9"/>
        <rFont val="Arial"/>
        <family val="2"/>
        <charset val="238"/>
      </rPr>
      <t xml:space="preserve"> ZE ŚRODKÓW TRANSPORTU DROGOWEGO</t>
    </r>
  </si>
  <si>
    <t xml:space="preserve">TABL. 16(132). EMISJA ZANIECZYSZCZEŃ POWIETRZA WEDŁUG RODZAJÓW ŚRODKÓW TRANSPORTU DROGOWEGO W 2020 R.  </t>
  </si>
  <si>
    <t>TABL. 32(148). ZAWARTOŚĆ OZONU W WARSTWACH ATMOSFERY NAD LEGIONOWEM K/WARSZAWY W 2021 R.</t>
  </si>
  <si>
    <t>TABL. 33(149). PROMIENIOWANIE NADFIOLETOWE (UV-B) W 2021 R.</t>
  </si>
  <si>
    <t>TABL.34(150). STĘŻENIE OZONU W PRZYZIEMNEJ WARSTWIE ATMOSFERY W 2021 R.</t>
  </si>
  <si>
    <r>
      <t>TABL. 35(151). MIĘDZYNARODOWY OBRÓT SUBSTANCJAMI ZUBOŻAJĄCYMI WARSTWĘ OZONOWĄ W 2021 R.</t>
    </r>
    <r>
      <rPr>
        <b/>
        <vertAlign val="superscript"/>
        <sz val="9"/>
        <rFont val="Arial"/>
        <family val="2"/>
        <charset val="238"/>
      </rPr>
      <t>a</t>
    </r>
  </si>
  <si>
    <r>
      <t>O G Ó Ł E M</t>
    </r>
    <r>
      <rPr>
        <b/>
        <vertAlign val="superscript"/>
        <sz val="9"/>
        <rFont val="Arial"/>
        <family val="2"/>
        <charset val="238"/>
      </rPr>
      <t>a</t>
    </r>
  </si>
  <si>
    <t>S o u r c e: data of the Inspection for Environmental Protection.</t>
  </si>
  <si>
    <r>
      <t>2021</t>
    </r>
    <r>
      <rPr>
        <b/>
        <i/>
        <vertAlign val="superscript"/>
        <sz val="9"/>
        <rFont val="Arial"/>
        <family val="2"/>
        <charset val="238"/>
      </rPr>
      <t>b</t>
    </r>
    <r>
      <rPr>
        <b/>
        <sz val="9"/>
        <rFont val="Arial"/>
        <family val="2"/>
        <charset val="238"/>
      </rPr>
      <t>….……………</t>
    </r>
  </si>
  <si>
    <t>22,2</t>
  </si>
  <si>
    <t>12,0</t>
  </si>
  <si>
    <t>209490,2</t>
  </si>
  <si>
    <t>180,9</t>
  </si>
  <si>
    <t>261,8</t>
  </si>
  <si>
    <t>208385,8</t>
  </si>
  <si>
    <t>18947,5</t>
  </si>
  <si>
    <t>3060,9</t>
  </si>
  <si>
    <t>21,6</t>
  </si>
  <si>
    <t>11,6</t>
  </si>
  <si>
    <t>208456,9</t>
  </si>
  <si>
    <t>177,2</t>
  </si>
  <si>
    <t>257,7</t>
  </si>
  <si>
    <t>207365,0</t>
  </si>
  <si>
    <t>18938,5</t>
  </si>
  <si>
    <t>1,2</t>
  </si>
  <si>
    <t>0,1</t>
  </si>
  <si>
    <t>1346,1</t>
  </si>
  <si>
    <t>1,1</t>
  </si>
  <si>
    <t>922,0</t>
  </si>
  <si>
    <t>51,0</t>
  </si>
  <si>
    <t>189,1</t>
  </si>
  <si>
    <t>0,8</t>
  </si>
  <si>
    <t>0,0</t>
  </si>
  <si>
    <t>581,4</t>
  </si>
  <si>
    <t>0,5</t>
  </si>
  <si>
    <t>171,2</t>
  </si>
  <si>
    <t>15,5</t>
  </si>
  <si>
    <t>542,2</t>
  </si>
  <si>
    <t>0,4</t>
  </si>
  <si>
    <t>132,1</t>
  </si>
  <si>
    <t>15,4</t>
  </si>
  <si>
    <t>39,3</t>
  </si>
  <si>
    <t>39,1</t>
  </si>
  <si>
    <t>101,2</t>
  </si>
  <si>
    <t>0,6</t>
  </si>
  <si>
    <t>100,4</t>
  </si>
  <si>
    <t>34,2</t>
  </si>
  <si>
    <t>33,7</t>
  </si>
  <si>
    <t>67,0</t>
  </si>
  <si>
    <t>0,2</t>
  </si>
  <si>
    <t>66,7</t>
  </si>
  <si>
    <t>573,2</t>
  </si>
  <si>
    <t>0,3</t>
  </si>
  <si>
    <t>571,6</t>
  </si>
  <si>
    <t>30,1</t>
  </si>
  <si>
    <t>77,5</t>
  </si>
  <si>
    <t>77,0</t>
  </si>
  <si>
    <t>5,2</t>
  </si>
  <si>
    <t>38,6</t>
  </si>
  <si>
    <t>38,4</t>
  </si>
  <si>
    <t>4,4</t>
  </si>
  <si>
    <t>38,9</t>
  </si>
  <si>
    <t>0,7</t>
  </si>
  <si>
    <t>12,8</t>
  </si>
  <si>
    <t>1,7</t>
  </si>
  <si>
    <t>0,9</t>
  </si>
  <si>
    <t>11,3</t>
  </si>
  <si>
    <t>3,2</t>
  </si>
  <si>
    <t>58257,4</t>
  </si>
  <si>
    <t>48,6</t>
  </si>
  <si>
    <t>199,1</t>
  </si>
  <si>
    <t>57910,8</t>
  </si>
  <si>
    <t>6628,5</t>
  </si>
  <si>
    <t>1229,3</t>
  </si>
  <si>
    <t>1,0</t>
  </si>
  <si>
    <t>2827,4</t>
  </si>
  <si>
    <t>6,0</t>
  </si>
  <si>
    <t>6,1</t>
  </si>
  <si>
    <t>2809,6</t>
  </si>
  <si>
    <t>16,4</t>
  </si>
  <si>
    <t>303,2</t>
  </si>
  <si>
    <t>301,6</t>
  </si>
  <si>
    <t>1,5</t>
  </si>
  <si>
    <t>295,8</t>
  </si>
  <si>
    <t>294,2</t>
  </si>
  <si>
    <t>177,8</t>
  </si>
  <si>
    <t>175,8</t>
  </si>
  <si>
    <t>582,6</t>
  </si>
  <si>
    <t>580,1</t>
  </si>
  <si>
    <t>4,0</t>
  </si>
  <si>
    <t>40,1</t>
  </si>
  <si>
    <t>39,8</t>
  </si>
  <si>
    <t>12,7</t>
  </si>
  <si>
    <t>1271,8</t>
  </si>
  <si>
    <t>3,9</t>
  </si>
  <si>
    <t>3,5</t>
  </si>
  <si>
    <t>1262,4</t>
  </si>
  <si>
    <t>8,2</t>
  </si>
  <si>
    <t>143,3</t>
  </si>
  <si>
    <t>143,1</t>
  </si>
  <si>
    <t>197,7</t>
  </si>
  <si>
    <t>197,1</t>
  </si>
  <si>
    <t>9,1</t>
  </si>
  <si>
    <t>26,4</t>
  </si>
  <si>
    <t>26,3</t>
  </si>
  <si>
    <t>23,1</t>
  </si>
  <si>
    <t>23,0</t>
  </si>
  <si>
    <t>11,1</t>
  </si>
  <si>
    <t>11,0</t>
  </si>
  <si>
    <t>3,3</t>
  </si>
  <si>
    <t>8,6</t>
  </si>
  <si>
    <t>5,1</t>
  </si>
  <si>
    <t>4,3</t>
  </si>
  <si>
    <t>4,2</t>
  </si>
  <si>
    <t>1950,1</t>
  </si>
  <si>
    <t>1939,6</t>
  </si>
  <si>
    <t>950,7</t>
  </si>
  <si>
    <t>10,0</t>
  </si>
  <si>
    <t>27,2</t>
  </si>
  <si>
    <t>27,0</t>
  </si>
  <si>
    <t>1922,9</t>
  </si>
  <si>
    <t>3,8</t>
  </si>
  <si>
    <t>1912,5</t>
  </si>
  <si>
    <t>949,0</t>
  </si>
  <si>
    <t>4665,4</t>
  </si>
  <si>
    <t>1,6</t>
  </si>
  <si>
    <t>1,9</t>
  </si>
  <si>
    <t>4657,3</t>
  </si>
  <si>
    <t>221,2</t>
  </si>
  <si>
    <t>95,8</t>
  </si>
  <si>
    <t>4377,3</t>
  </si>
  <si>
    <t>1,3</t>
  </si>
  <si>
    <t>4370,6</t>
  </si>
  <si>
    <t>219,2</t>
  </si>
  <si>
    <t>94,7</t>
  </si>
  <si>
    <t>288,0</t>
  </si>
  <si>
    <t>286,7</t>
  </si>
  <si>
    <t>2,0</t>
  </si>
  <si>
    <t>5,6</t>
  </si>
  <si>
    <t>5,4</t>
  </si>
  <si>
    <t>12459,8</t>
  </si>
  <si>
    <t>8,7</t>
  </si>
  <si>
    <t>8,3</t>
  </si>
  <si>
    <t>12429,2</t>
  </si>
  <si>
    <t>51,4</t>
  </si>
  <si>
    <t>176,8</t>
  </si>
  <si>
    <t>2355,0</t>
  </si>
  <si>
    <t>4,7</t>
  </si>
  <si>
    <t>2341,2</t>
  </si>
  <si>
    <t>49,5</t>
  </si>
  <si>
    <t>15,6</t>
  </si>
  <si>
    <t>10104,7</t>
  </si>
  <si>
    <t>3,7</t>
  </si>
  <si>
    <t>10088,0</t>
  </si>
  <si>
    <t>161,2</t>
  </si>
  <si>
    <t>2,2</t>
  </si>
  <si>
    <t>9626,3</t>
  </si>
  <si>
    <t>6,4</t>
  </si>
  <si>
    <t>4,1</t>
  </si>
  <si>
    <t>9592,8</t>
  </si>
  <si>
    <t>428,2</t>
  </si>
  <si>
    <t>337,1</t>
  </si>
  <si>
    <t>2,1</t>
  </si>
  <si>
    <t>9512,1</t>
  </si>
  <si>
    <t>6,3</t>
  </si>
  <si>
    <t>9479,4</t>
  </si>
  <si>
    <t>426,5</t>
  </si>
  <si>
    <t>336,7</t>
  </si>
  <si>
    <t>10,8</t>
  </si>
  <si>
    <t>24,1</t>
  </si>
  <si>
    <t>24,0</t>
  </si>
  <si>
    <t>78,9</t>
  </si>
  <si>
    <t>78,6</t>
  </si>
  <si>
    <t>26,2</t>
  </si>
  <si>
    <t>487,8</t>
  </si>
  <si>
    <t>481,9</t>
  </si>
  <si>
    <t>20,4</t>
  </si>
  <si>
    <t>19,9</t>
  </si>
  <si>
    <t>358,7</t>
  </si>
  <si>
    <t>355,7</t>
  </si>
  <si>
    <t>18,2</t>
  </si>
  <si>
    <t>129,1</t>
  </si>
  <si>
    <t>126,2</t>
  </si>
  <si>
    <t>2,3</t>
  </si>
  <si>
    <t>17445,9</t>
  </si>
  <si>
    <t>13,3</t>
  </si>
  <si>
    <t>63,2</t>
  </si>
  <si>
    <t>17344,5</t>
  </si>
  <si>
    <t>4306,8</t>
  </si>
  <si>
    <t>52,7</t>
  </si>
  <si>
    <t>1851,0</t>
  </si>
  <si>
    <t>4,8</t>
  </si>
  <si>
    <t>1839,7</t>
  </si>
  <si>
    <t>6,5</t>
  </si>
  <si>
    <t>68,1</t>
  </si>
  <si>
    <t>67,8</t>
  </si>
  <si>
    <t>884,6</t>
  </si>
  <si>
    <t>3,1</t>
  </si>
  <si>
    <t>880,7</t>
  </si>
  <si>
    <t>169,2</t>
  </si>
  <si>
    <t>168,7</t>
  </si>
  <si>
    <t>13627,6</t>
  </si>
  <si>
    <t>56,6</t>
  </si>
  <si>
    <t>13549,3</t>
  </si>
  <si>
    <t>4161,5</t>
  </si>
  <si>
    <t>335,2</t>
  </si>
  <si>
    <t>332,7</t>
  </si>
  <si>
    <t>74,3</t>
  </si>
  <si>
    <t>510,2</t>
  </si>
  <si>
    <t>505,6</t>
  </si>
  <si>
    <t>45,2</t>
  </si>
  <si>
    <t>7761,4</t>
  </si>
  <si>
    <t>9,9</t>
  </si>
  <si>
    <t>107,0</t>
  </si>
  <si>
    <t>7635,8</t>
  </si>
  <si>
    <t>603,8</t>
  </si>
  <si>
    <t>511,7</t>
  </si>
  <si>
    <t>5992,0</t>
  </si>
  <si>
    <t>6,7</t>
  </si>
  <si>
    <t>99,8</t>
  </si>
  <si>
    <t>5879,6</t>
  </si>
  <si>
    <t>262,3</t>
  </si>
  <si>
    <t>8,5</t>
  </si>
  <si>
    <t>68,0</t>
  </si>
  <si>
    <t>67,9</t>
  </si>
  <si>
    <t>75,0</t>
  </si>
  <si>
    <t>74,4</t>
  </si>
  <si>
    <t>1559,1</t>
  </si>
  <si>
    <t>2,5</t>
  </si>
  <si>
    <t>1548,7</t>
  </si>
  <si>
    <t>311,5</t>
  </si>
  <si>
    <t>502,9</t>
  </si>
  <si>
    <t>67,3</t>
  </si>
  <si>
    <t>65,3</t>
  </si>
  <si>
    <t>29,3</t>
  </si>
  <si>
    <t>143,7</t>
  </si>
  <si>
    <t>141,5</t>
  </si>
  <si>
    <t>10,1</t>
  </si>
  <si>
    <t>29,7</t>
  </si>
  <si>
    <t>28,6</t>
  </si>
  <si>
    <t>10,2</t>
  </si>
  <si>
    <t>9,7</t>
  </si>
  <si>
    <t>4,9</t>
  </si>
  <si>
    <t>6,8</t>
  </si>
  <si>
    <t>15,3</t>
  </si>
  <si>
    <t>15,2</t>
  </si>
  <si>
    <t>53,2</t>
  </si>
  <si>
    <t>52,8</t>
  </si>
  <si>
    <t>2,6</t>
  </si>
  <si>
    <t>64,4</t>
  </si>
  <si>
    <t>64,0</t>
  </si>
  <si>
    <t>38,2</t>
  </si>
  <si>
    <t>38,1</t>
  </si>
  <si>
    <t>19,4</t>
  </si>
  <si>
    <t>19,3</t>
  </si>
  <si>
    <t>97,9</t>
  </si>
  <si>
    <t>96,3</t>
  </si>
  <si>
    <t>1,8</t>
  </si>
  <si>
    <t>40,0</t>
  </si>
  <si>
    <t>39,5</t>
  </si>
  <si>
    <t>16,9</t>
  </si>
  <si>
    <t>16,6</t>
  </si>
  <si>
    <t>18,9</t>
  </si>
  <si>
    <t>6,2</t>
  </si>
  <si>
    <t>5,9</t>
  </si>
  <si>
    <t>211,8</t>
  </si>
  <si>
    <t>207,8</t>
  </si>
  <si>
    <t>1,4</t>
  </si>
  <si>
    <t>50,2</t>
  </si>
  <si>
    <t>49,0</t>
  </si>
  <si>
    <t>7,6</t>
  </si>
  <si>
    <t>153,4</t>
  </si>
  <si>
    <t>151,3</t>
  </si>
  <si>
    <t>47,8</t>
  </si>
  <si>
    <t>46,7</t>
  </si>
  <si>
    <t>12,5</t>
  </si>
  <si>
    <t>11,8</t>
  </si>
  <si>
    <t>12,2</t>
  </si>
  <si>
    <t>3,6</t>
  </si>
  <si>
    <t>19,5</t>
  </si>
  <si>
    <t>163,9</t>
  </si>
  <si>
    <t>162,4</t>
  </si>
  <si>
    <t>10,5</t>
  </si>
  <si>
    <t>7,3</t>
  </si>
  <si>
    <t>6,9</t>
  </si>
  <si>
    <t>147611,7</t>
  </si>
  <si>
    <t>56,1</t>
  </si>
  <si>
    <t>147295,0</t>
  </si>
  <si>
    <t>12239,4</t>
  </si>
  <si>
    <t>1635,5</t>
  </si>
  <si>
    <t>119203,5</t>
  </si>
  <si>
    <t>85,0</t>
  </si>
  <si>
    <t>37,9</t>
  </si>
  <si>
    <t>118991,1</t>
  </si>
  <si>
    <t>10661,5</t>
  </si>
  <si>
    <t>1559,4</t>
  </si>
  <si>
    <t>58,6</t>
  </si>
  <si>
    <t>51,3</t>
  </si>
  <si>
    <t>4,6</t>
  </si>
  <si>
    <t>28349,6</t>
  </si>
  <si>
    <t>41,3</t>
  </si>
  <si>
    <t>18,1</t>
  </si>
  <si>
    <t>28252,6</t>
  </si>
  <si>
    <t>1577,8</t>
  </si>
  <si>
    <t>76,1</t>
  </si>
  <si>
    <t>1241,7</t>
  </si>
  <si>
    <t>1237,2</t>
  </si>
  <si>
    <t>19,7</t>
  </si>
  <si>
    <t>81,3</t>
  </si>
  <si>
    <t>80,6</t>
  </si>
  <si>
    <t>131,9</t>
  </si>
  <si>
    <t>130,8</t>
  </si>
  <si>
    <t>1028,5</t>
  </si>
  <si>
    <t>1025,7</t>
  </si>
  <si>
    <t>17,0</t>
  </si>
  <si>
    <t>251,6</t>
  </si>
  <si>
    <t>250,5</t>
  </si>
  <si>
    <t>735,3</t>
  </si>
  <si>
    <t>734,0</t>
  </si>
  <si>
    <t>13,0</t>
  </si>
  <si>
    <t>41,7</t>
  </si>
  <si>
    <t>41,2</t>
  </si>
  <si>
    <t>16,8</t>
  </si>
  <si>
    <t>16,5</t>
  </si>
  <si>
    <t>3,0</t>
  </si>
  <si>
    <t>7,7</t>
  </si>
  <si>
    <t>4,5</t>
  </si>
  <si>
    <t>2,4</t>
  </si>
  <si>
    <t>10,4</t>
  </si>
  <si>
    <t>678,6</t>
  </si>
  <si>
    <t>673,4</t>
  </si>
  <si>
    <t>2,8</t>
  </si>
  <si>
    <t>201,0</t>
  </si>
  <si>
    <t>199,5</t>
  </si>
  <si>
    <t>15,1</t>
  </si>
  <si>
    <t>29,4</t>
  </si>
  <si>
    <t>26,8</t>
  </si>
  <si>
    <t>a Patrz: Polska Klasyfikacja Działalności – PKD 2007.</t>
  </si>
  <si>
    <t xml:space="preserve">a Toe – tona oleju ekwiwalentnego (umownego) – stosowana w bilansach międzynarodowych jednostka miary energii. Oznacza ilość energii, jaka może zostać wyprodukowana ze spalenia jednej metrycznej tony ropy naftowej. Jedna tona oleju umownego równa jest 41,868 GJ lub 11,63 MWh. b Dane nieostateczne </t>
  </si>
  <si>
    <t xml:space="preserve">a Toe – tone of oil equivalent – a unit of measure of energy used in international balances. It indicates the amount of energy that can be produced from combustion of one metric tone of crude oil. One tone of oil equivalent amounts to 41.868 GJ or 11,63 MWh. b Preliminary data. </t>
  </si>
  <si>
    <r>
      <t>w zużyciu energii ogółem w %</t>
    </r>
    <r>
      <rPr>
        <vertAlign val="superscript"/>
        <sz val="9"/>
        <rFont val="Arial"/>
        <family val="2"/>
        <charset val="238"/>
      </rPr>
      <t>a</t>
    </r>
    <r>
      <rPr>
        <sz val="9"/>
        <color rgb="FF4D4D4D"/>
        <rFont val="Arial"/>
        <family val="2"/>
        <charset val="238"/>
      </rPr>
      <t xml:space="preserve">
in total consumption
of energy               in %</t>
    </r>
    <r>
      <rPr>
        <vertAlign val="superscript"/>
        <sz val="9"/>
        <color rgb="FF4D4D4D"/>
        <rFont val="Arial"/>
        <family val="2"/>
        <charset val="238"/>
      </rPr>
      <t>a</t>
    </r>
  </si>
  <si>
    <r>
      <t>w tysiącach toe</t>
    </r>
    <r>
      <rPr>
        <vertAlign val="superscript"/>
        <sz val="9"/>
        <rFont val="Arial"/>
        <family val="2"/>
        <charset val="238"/>
      </rPr>
      <t xml:space="preserve">a          </t>
    </r>
    <r>
      <rPr>
        <sz val="9"/>
        <color rgb="FF4D4D4D"/>
        <rFont val="Arial"/>
        <family val="2"/>
        <charset val="238"/>
      </rPr>
      <t>in thousand toe</t>
    </r>
    <r>
      <rPr>
        <vertAlign val="superscript"/>
        <sz val="9"/>
        <color rgb="FF4D4D4D"/>
        <rFont val="Arial"/>
        <family val="2"/>
        <charset val="238"/>
      </rPr>
      <t>a</t>
    </r>
  </si>
  <si>
    <t>działu
division</t>
  </si>
  <si>
    <t>w tym ze spalania paliw
of which from the combustion of fuel</t>
  </si>
  <si>
    <t>a Spełniają kryteria określone w rozporządzeniu Ministra Środowiska z dnia 30 grudnia 2002 r. w sprawie poważnych awarii objętych obowiązkiem zgłoszenia do Głównego Inspektora Ochrony Środowiska (Dz. U. 2003 Nr 5 poz. 58, z późn. zm).</t>
  </si>
  <si>
    <t>a Meet the criteria defined in the decree of the Minister of Environment of 30 December 2002 on major accidents covered with the duty of reporting them to the Chief Inspectorate for Environmental Protection (Journal of Laws 2003 No. 5 item 58, with later amendments).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</si>
</sst>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zł&quot;_-;\-* #,##0.00\ &quot;zł&quot;_-;_-* &quot;-&quot;??\ &quot;zł&quot;_-;_-@_-"/>
    <numFmt numFmtId="43" formatCode="_-* #,##0.00\ _z_ł_-;\-* #,##0.00\ _z_ł_-;_-* &quot;-&quot;??\ _z_ł_-;_-@_-"/>
    <numFmt numFmtId="164" formatCode="0.000"/>
    <numFmt numFmtId="165" formatCode="0.0"/>
    <numFmt numFmtId="166" formatCode="0.0;\-0.0;0.0"/>
    <numFmt numFmtId="167" formatCode="0.0%"/>
    <numFmt numFmtId="168" formatCode="0.000000"/>
    <numFmt numFmtId="169" formatCode="@*."/>
    <numFmt numFmtId="170" formatCode="0.0000"/>
    <numFmt numFmtId="171" formatCode="0.00_ ;\-0.00\ "/>
    <numFmt numFmtId="172" formatCode="0.00000"/>
    <numFmt numFmtId="173" formatCode="#,##0.0"/>
  </numFmts>
  <fonts count="97">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zcionka tekstu podstawowego"/>
      <family val="2"/>
      <charset val="238"/>
    </font>
    <font>
      <sz val="11"/>
      <color theme="1"/>
      <name val="Czcionka tekstu podstawowego"/>
      <family val="2"/>
      <charset val="238"/>
    </font>
    <font>
      <sz val="8.5"/>
      <name val="Times New Roman"/>
      <family val="1"/>
      <charset val="238"/>
    </font>
    <font>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u/>
      <sz val="10"/>
      <color indexed="12"/>
      <name val="Arial"/>
      <family val="2"/>
      <charset val="238"/>
    </font>
    <font>
      <sz val="10"/>
      <name val="Arial CE"/>
      <charset val="238"/>
    </font>
    <font>
      <sz val="11"/>
      <color theme="1"/>
      <name val="Czcionka tekstu podstawowego"/>
      <family val="2"/>
      <charset val="238"/>
    </font>
    <font>
      <sz val="10"/>
      <name val="Arial"/>
      <family val="2"/>
      <charset val="238"/>
    </font>
    <font>
      <sz val="10"/>
      <name val="Arial"/>
      <family val="2"/>
      <charset val="238"/>
    </font>
    <font>
      <u/>
      <sz val="10"/>
      <color indexed="12"/>
      <name val="Arial"/>
      <family val="2"/>
      <charset val="238"/>
    </font>
    <font>
      <sz val="10"/>
      <name val="Arial"/>
      <family val="2"/>
      <charset val="238"/>
    </font>
    <font>
      <b/>
      <sz val="9"/>
      <name val="Arial"/>
      <family val="2"/>
      <charset val="238"/>
    </font>
    <font>
      <i/>
      <vertAlign val="superscript"/>
      <sz val="9"/>
      <name val="Arial"/>
      <family val="2"/>
      <charset val="238"/>
    </font>
    <font>
      <b/>
      <vertAlign val="superscript"/>
      <sz val="9"/>
      <name val="Arial"/>
      <family val="2"/>
      <charset val="238"/>
    </font>
    <font>
      <sz val="9"/>
      <name val="Arial"/>
      <family val="2"/>
      <charset val="238"/>
    </font>
    <font>
      <i/>
      <sz val="9"/>
      <name val="Arial"/>
      <family val="2"/>
      <charset val="238"/>
    </font>
    <font>
      <vertAlign val="subscript"/>
      <sz val="9"/>
      <name val="Arial"/>
      <family val="2"/>
      <charset val="238"/>
    </font>
    <font>
      <b/>
      <i/>
      <sz val="9"/>
      <name val="Arial"/>
      <family val="2"/>
      <charset val="238"/>
    </font>
    <font>
      <sz val="9"/>
      <color rgb="FFFF0000"/>
      <name val="Arial"/>
      <family val="2"/>
      <charset val="238"/>
    </font>
    <font>
      <b/>
      <i/>
      <vertAlign val="superscript"/>
      <sz val="9"/>
      <name val="Arial"/>
      <family val="2"/>
      <charset val="238"/>
    </font>
    <font>
      <sz val="9"/>
      <color theme="9" tint="-0.249977111117893"/>
      <name val="Arial"/>
      <family val="2"/>
      <charset val="238"/>
    </font>
    <font>
      <strike/>
      <sz val="9"/>
      <name val="Arial"/>
      <family val="2"/>
      <charset val="238"/>
    </font>
    <font>
      <vertAlign val="superscript"/>
      <sz val="9"/>
      <name val="Arial"/>
      <family val="2"/>
      <charset val="238"/>
    </font>
    <font>
      <sz val="9"/>
      <color rgb="FF000000"/>
      <name val="Arial"/>
      <family val="2"/>
      <charset val="238"/>
    </font>
    <font>
      <u/>
      <sz val="9"/>
      <name val="Arial"/>
      <family val="2"/>
      <charset val="238"/>
    </font>
    <font>
      <sz val="9"/>
      <color indexed="8"/>
      <name val="Arial"/>
      <family val="2"/>
      <charset val="238"/>
    </font>
    <font>
      <i/>
      <sz val="9"/>
      <color indexed="8"/>
      <name val="Arial"/>
      <family val="2"/>
      <charset val="238"/>
    </font>
    <font>
      <b/>
      <sz val="9"/>
      <color indexed="8"/>
      <name val="Arial"/>
      <family val="2"/>
      <charset val="238"/>
    </font>
    <font>
      <b/>
      <sz val="9"/>
      <color rgb="FF000000"/>
      <name val="Arial"/>
      <family val="2"/>
      <charset val="238"/>
    </font>
    <font>
      <sz val="9"/>
      <color indexed="8"/>
      <name val="Calibri"/>
      <family val="2"/>
      <scheme val="minor"/>
    </font>
    <font>
      <b/>
      <sz val="9"/>
      <color indexed="8"/>
      <name val="Calibri"/>
      <family val="2"/>
      <scheme val="minor"/>
    </font>
    <font>
      <sz val="9"/>
      <color theme="0"/>
      <name val="Arial"/>
      <family val="2"/>
      <charset val="238"/>
    </font>
    <font>
      <b/>
      <sz val="8.5"/>
      <color indexed="8"/>
      <name val="Fira Sans"/>
      <family val="2"/>
    </font>
    <font>
      <b/>
      <sz val="9"/>
      <color theme="1"/>
      <name val="Arial"/>
      <family val="2"/>
      <charset val="238"/>
    </font>
    <font>
      <sz val="9"/>
      <color theme="1"/>
      <name val="Arial"/>
      <family val="2"/>
      <charset val="238"/>
    </font>
    <font>
      <i/>
      <sz val="9"/>
      <color theme="1"/>
      <name val="Arial"/>
      <family val="2"/>
      <charset val="238"/>
    </font>
    <font>
      <vertAlign val="subscript"/>
      <sz val="9"/>
      <color theme="1"/>
      <name val="Arial"/>
      <family val="2"/>
      <charset val="238"/>
    </font>
    <font>
      <i/>
      <sz val="9"/>
      <color rgb="FF4D4D4D"/>
      <name val="Arial"/>
      <family val="2"/>
      <charset val="238"/>
    </font>
    <font>
      <sz val="9"/>
      <color rgb="FF4D4D4D"/>
      <name val="Arial"/>
      <family val="2"/>
      <charset val="238"/>
    </font>
    <font>
      <i/>
      <vertAlign val="superscript"/>
      <sz val="9"/>
      <color rgb="FF4D4D4D"/>
      <name val="Arial"/>
      <family val="2"/>
      <charset val="238"/>
    </font>
    <font>
      <b/>
      <sz val="9"/>
      <color rgb="FF4D4D4D"/>
      <name val="Arial"/>
      <family val="2"/>
      <charset val="238"/>
    </font>
    <font>
      <vertAlign val="superscript"/>
      <sz val="9"/>
      <color rgb="FF4D4D4D"/>
      <name val="Arial"/>
      <family val="2"/>
      <charset val="238"/>
    </font>
    <font>
      <vertAlign val="subscript"/>
      <sz val="9"/>
      <color rgb="FF4D4D4D"/>
      <name val="Arial"/>
      <family val="2"/>
      <charset val="238"/>
    </font>
    <font>
      <b/>
      <vertAlign val="superscript"/>
      <sz val="9"/>
      <color rgb="FF4D4D4D"/>
      <name val="Arial"/>
      <family val="2"/>
      <charset val="238"/>
    </font>
    <font>
      <i/>
      <sz val="10"/>
      <name val="Arial"/>
      <family val="2"/>
      <charset val="238"/>
    </font>
    <font>
      <sz val="8.5"/>
      <color rgb="FF4D4D4D"/>
      <name val="Times New Roman"/>
      <family val="1"/>
      <charset val="238"/>
    </font>
    <font>
      <u/>
      <sz val="11"/>
      <name val="Arial"/>
      <family val="2"/>
      <charset val="238"/>
    </font>
    <font>
      <u/>
      <sz val="11"/>
      <color rgb="FF4D4D4D"/>
      <name val="Arial"/>
      <family val="2"/>
      <charset val="238"/>
    </font>
    <font>
      <b/>
      <sz val="20"/>
      <name val="Arial"/>
      <family val="2"/>
      <charset val="238"/>
    </font>
    <font>
      <b/>
      <sz val="20"/>
      <color rgb="FF4D4D4D"/>
      <name val="Arial"/>
      <family val="2"/>
      <charset val="238"/>
    </font>
    <font>
      <sz val="20"/>
      <name val="Arial"/>
      <family val="2"/>
      <charset val="238"/>
    </font>
    <font>
      <sz val="28"/>
      <name val="Arial"/>
      <family val="2"/>
      <charset val="238"/>
    </font>
    <font>
      <sz val="20"/>
      <color rgb="FF4D4D4D"/>
      <name val="Arial"/>
      <family val="2"/>
      <charset val="238"/>
    </font>
    <font>
      <b/>
      <i/>
      <sz val="10"/>
      <name val="Arial"/>
      <family val="2"/>
      <charset val="238"/>
    </font>
    <font>
      <u/>
      <sz val="10"/>
      <name val="Arial"/>
      <family val="2"/>
      <charset val="238"/>
    </font>
    <font>
      <sz val="9"/>
      <color rgb="FFC00000"/>
      <name val="Arial"/>
      <family val="2"/>
      <charset val="238"/>
    </font>
    <font>
      <b/>
      <sz val="9"/>
      <color rgb="FFFF0000"/>
      <name val="Arial"/>
      <family val="2"/>
      <charset val="238"/>
    </font>
    <font>
      <i/>
      <sz val="9"/>
      <color rgb="FFFF0000"/>
      <name val="Arial"/>
      <family val="2"/>
      <charset val="238"/>
    </font>
    <font>
      <b/>
      <i/>
      <sz val="9"/>
      <color rgb="FFFF0000"/>
      <name val="Arial"/>
      <family val="2"/>
      <charset val="238"/>
    </font>
    <font>
      <vertAlign val="superscript"/>
      <sz val="9"/>
      <color theme="1"/>
      <name val="Arial"/>
      <family val="2"/>
      <charset val="238"/>
    </font>
    <font>
      <b/>
      <vertAlign val="superscript"/>
      <sz val="9"/>
      <color theme="1"/>
      <name val="Arial"/>
      <family val="2"/>
      <charset val="238"/>
    </font>
    <font>
      <b/>
      <sz val="9"/>
      <color rgb="FFC00000"/>
      <name val="Arial"/>
      <family val="2"/>
      <charset val="238"/>
    </font>
    <font>
      <sz val="9"/>
      <name val="Symbol"/>
      <family val="1"/>
      <charset val="2"/>
    </font>
    <font>
      <sz val="9"/>
      <color rgb="FF4D4D4D"/>
      <name val="Symbol"/>
      <family val="1"/>
      <charset val="2"/>
    </font>
    <font>
      <strike/>
      <sz val="9"/>
      <color theme="1"/>
      <name val="Arial"/>
      <family val="2"/>
      <charset val="238"/>
    </font>
    <font>
      <vertAlign val="superscript"/>
      <sz val="9"/>
      <color indexed="8"/>
      <name val="Arial"/>
      <family val="2"/>
      <charset val="238"/>
    </font>
    <font>
      <sz val="8.5"/>
      <color indexed="8"/>
      <name val="Fira Sans"/>
      <family val="2"/>
    </font>
    <font>
      <sz val="8.5"/>
      <color theme="1"/>
      <name val="Fira Sans"/>
      <family val="2"/>
    </font>
    <font>
      <sz val="8.5"/>
      <color rgb="FF000000"/>
      <name val="Fira Sans"/>
      <family val="2"/>
    </font>
    <font>
      <vertAlign val="superscript"/>
      <sz val="9"/>
      <color rgb="FF000000"/>
      <name val="Arial"/>
      <family val="2"/>
      <charset val="238"/>
    </font>
    <font>
      <sz val="8"/>
      <color rgb="FFFFFFFF"/>
      <name val="Arial"/>
      <family val="2"/>
      <charset val="238"/>
    </font>
    <font>
      <sz val="8.5"/>
      <color rgb="FF000000"/>
      <name val="Times New Roman"/>
      <family val="1"/>
      <charset val="238"/>
    </font>
    <font>
      <vertAlign val="superscript"/>
      <sz val="9"/>
      <color rgb="FFFF0000"/>
      <name val="Arial"/>
      <family val="2"/>
      <charset val="238"/>
    </font>
    <font>
      <sz val="11"/>
      <color indexed="8"/>
      <name val="Calibri"/>
      <family val="2"/>
      <charset val="238"/>
    </font>
    <font>
      <sz val="11"/>
      <color theme="1"/>
      <name val="Calibri"/>
      <family val="2"/>
      <scheme val="minor"/>
    </font>
  </fonts>
  <fills count="19">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thin">
        <color indexed="64"/>
      </right>
      <top/>
      <bottom style="thin">
        <color indexed="64"/>
      </bottom>
      <diagonal/>
    </border>
    <border>
      <left/>
      <right/>
      <top/>
      <bottom style="thin">
        <color theme="0"/>
      </bottom>
      <diagonal/>
    </border>
  </borders>
  <cellStyleXfs count="163">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4" borderId="0" applyNumberFormat="0" applyBorder="0" applyAlignment="0" applyProtection="0"/>
    <xf numFmtId="0" fontId="9" fillId="6" borderId="0" applyNumberFormat="0" applyBorder="0" applyAlignment="0" applyProtection="0"/>
    <xf numFmtId="0" fontId="9" fillId="3"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4"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8" borderId="0" applyNumberFormat="0" applyBorder="0" applyAlignment="0" applyProtection="0"/>
    <xf numFmtId="0" fontId="10" fillId="6" borderId="0" applyNumberFormat="0" applyBorder="0" applyAlignment="0" applyProtection="0"/>
    <xf numFmtId="0" fontId="10" fillId="3"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1" fillId="7" borderId="1" applyNumberFormat="0" applyAlignment="0" applyProtection="0"/>
    <xf numFmtId="0" fontId="11" fillId="7" borderId="1" applyNumberFormat="0" applyAlignment="0" applyProtection="0"/>
    <xf numFmtId="0" fontId="12" fillId="15" borderId="2" applyNumberFormat="0" applyAlignment="0" applyProtection="0"/>
    <xf numFmtId="0" fontId="12" fillId="15" borderId="2" applyNumberFormat="0" applyAlignment="0" applyProtection="0"/>
    <xf numFmtId="0" fontId="13" fillId="6" borderId="0" applyNumberFormat="0" applyBorder="0" applyAlignment="0" applyProtection="0"/>
    <xf numFmtId="43" fontId="14" fillId="0" borderId="0" applyFont="0" applyFill="0" applyBorder="0" applyAlignment="0" applyProtection="0"/>
    <xf numFmtId="0" fontId="26" fillId="0" borderId="0" applyNumberFormat="0" applyFill="0" applyBorder="0" applyAlignment="0" applyProtection="0">
      <alignment vertical="top"/>
      <protection locked="0"/>
    </xf>
    <xf numFmtId="0" fontId="15" fillId="0" borderId="3" applyNumberFormat="0" applyFill="0" applyAlignment="0" applyProtection="0"/>
    <xf numFmtId="0" fontId="15" fillId="0" borderId="3" applyNumberFormat="0" applyFill="0" applyAlignment="0" applyProtection="0"/>
    <xf numFmtId="0" fontId="16" fillId="16" borderId="4" applyNumberFormat="0" applyAlignment="0" applyProtection="0"/>
    <xf numFmtId="0" fontId="16" fillId="16" borderId="4" applyNumberFormat="0" applyAlignment="0" applyProtection="0"/>
    <xf numFmtId="0" fontId="17" fillId="0" borderId="5"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7" borderId="0" applyNumberFormat="0" applyBorder="0" applyAlignment="0" applyProtection="0"/>
    <xf numFmtId="0" fontId="14" fillId="0" borderId="0"/>
    <xf numFmtId="0" fontId="14" fillId="0" borderId="0"/>
    <xf numFmtId="0" fontId="28" fillId="0" borderId="0"/>
    <xf numFmtId="0" fontId="27" fillId="0" borderId="0"/>
    <xf numFmtId="0" fontId="21" fillId="15" borderId="1" applyNumberFormat="0" applyAlignment="0" applyProtection="0"/>
    <xf numFmtId="0" fontId="21" fillId="15" borderId="1" applyNumberFormat="0" applyAlignment="0" applyProtection="0"/>
    <xf numFmtId="0" fontId="22" fillId="0" borderId="8" applyNumberFormat="0" applyFill="0" applyAlignment="0" applyProtection="0"/>
    <xf numFmtId="0" fontId="22" fillId="0" borderId="8"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4" fillId="4" borderId="9" applyNumberFormat="0" applyFont="0" applyAlignment="0" applyProtection="0"/>
    <xf numFmtId="0" fontId="14" fillId="4" borderId="9" applyNumberFormat="0" applyFont="0" applyAlignment="0" applyProtection="0"/>
    <xf numFmtId="0" fontId="25" fillId="17" borderId="0" applyNumberFormat="0" applyBorder="0" applyAlignment="0" applyProtection="0"/>
    <xf numFmtId="0" fontId="6" fillId="0" borderId="0"/>
    <xf numFmtId="0" fontId="29" fillId="0" borderId="0"/>
    <xf numFmtId="0" fontId="10" fillId="11"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1" fillId="7" borderId="1" applyNumberFormat="0" applyAlignment="0" applyProtection="0"/>
    <xf numFmtId="0" fontId="12" fillId="15" borderId="2" applyNumberFormat="0" applyAlignment="0" applyProtection="0"/>
    <xf numFmtId="0" fontId="15" fillId="0" borderId="3" applyNumberFormat="0" applyFill="0" applyAlignment="0" applyProtection="0"/>
    <xf numFmtId="0" fontId="16" fillId="16" borderId="4" applyNumberFormat="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6" fillId="0" borderId="0"/>
    <xf numFmtId="0" fontId="21" fillId="15" borderId="1" applyNumberFormat="0" applyAlignment="0" applyProtection="0"/>
    <xf numFmtId="0" fontId="22" fillId="0" borderId="8" applyNumberFormat="0" applyFill="0" applyAlignment="0" applyProtection="0"/>
    <xf numFmtId="0" fontId="23" fillId="0" borderId="0" applyNumberFormat="0" applyFill="0" applyBorder="0" applyAlignment="0" applyProtection="0"/>
    <xf numFmtId="0" fontId="15" fillId="0" borderId="0" applyNumberFormat="0" applyFill="0" applyBorder="0" applyAlignment="0" applyProtection="0"/>
    <xf numFmtId="0" fontId="24" fillId="0" borderId="0" applyNumberFormat="0" applyFill="0" applyBorder="0" applyAlignment="0" applyProtection="0"/>
    <xf numFmtId="0" fontId="14" fillId="4" borderId="9" applyNumberFormat="0" applyFont="0" applyAlignment="0" applyProtection="0"/>
    <xf numFmtId="0" fontId="30" fillId="0" borderId="0"/>
    <xf numFmtId="0" fontId="5" fillId="0" borderId="0"/>
    <xf numFmtId="0" fontId="30" fillId="0" borderId="0"/>
    <xf numFmtId="0" fontId="10" fillId="11"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1" fillId="7" borderId="1" applyNumberFormat="0" applyAlignment="0" applyProtection="0"/>
    <xf numFmtId="0" fontId="12" fillId="15" borderId="2" applyNumberFormat="0" applyAlignment="0" applyProtection="0"/>
    <xf numFmtId="0" fontId="15" fillId="0" borderId="3" applyNumberFormat="0" applyFill="0" applyAlignment="0" applyProtection="0"/>
    <xf numFmtId="0" fontId="16" fillId="16" borderId="4" applyNumberFormat="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5" fillId="0" borderId="0"/>
    <xf numFmtId="0" fontId="21" fillId="15" borderId="1" applyNumberFormat="0" applyAlignment="0" applyProtection="0"/>
    <xf numFmtId="0" fontId="22" fillId="0" borderId="8" applyNumberFormat="0" applyFill="0" applyAlignment="0" applyProtection="0"/>
    <xf numFmtId="0" fontId="23" fillId="0" borderId="0" applyNumberFormat="0" applyFill="0" applyBorder="0" applyAlignment="0" applyProtection="0"/>
    <xf numFmtId="0" fontId="15" fillId="0" borderId="0" applyNumberFormat="0" applyFill="0" applyBorder="0" applyAlignment="0" applyProtection="0"/>
    <xf numFmtId="0" fontId="24" fillId="0" borderId="0" applyNumberFormat="0" applyFill="0" applyBorder="0" applyAlignment="0" applyProtection="0"/>
    <xf numFmtId="0" fontId="14" fillId="4" borderId="9" applyNumberFormat="0" applyFont="0" applyAlignment="0" applyProtection="0"/>
    <xf numFmtId="0" fontId="5" fillId="0" borderId="0"/>
    <xf numFmtId="0" fontId="14" fillId="0" borderId="0"/>
    <xf numFmtId="0" fontId="5" fillId="0" borderId="0"/>
    <xf numFmtId="0" fontId="31" fillId="0" borderId="0" applyNumberFormat="0" applyFill="0" applyBorder="0" applyAlignment="0" applyProtection="0">
      <alignment vertical="top"/>
      <protection locked="0"/>
    </xf>
    <xf numFmtId="0" fontId="32" fillId="0" borderId="0"/>
    <xf numFmtId="0" fontId="4" fillId="0" borderId="0"/>
    <xf numFmtId="0" fontId="3" fillId="0" borderId="0"/>
    <xf numFmtId="0" fontId="26" fillId="0" borderId="0" applyNumberFormat="0" applyFill="0" applyBorder="0" applyAlignment="0" applyProtection="0">
      <alignment vertical="top"/>
      <protection locked="0"/>
    </xf>
    <xf numFmtId="43" fontId="14" fillId="0" borderId="0" applyFont="0" applyFill="0" applyBorder="0" applyAlignment="0" applyProtection="0"/>
    <xf numFmtId="0" fontId="14" fillId="0" borderId="0"/>
    <xf numFmtId="0" fontId="14" fillId="0" borderId="0"/>
    <xf numFmtId="0" fontId="14" fillId="0" borderId="0"/>
    <xf numFmtId="0" fontId="2" fillId="0" borderId="0"/>
    <xf numFmtId="43" fontId="1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95" fillId="0" borderId="0"/>
    <xf numFmtId="44" fontId="95" fillId="0" borderId="0" applyFont="0" applyFill="0" applyBorder="0" applyAlignment="0" applyProtection="0"/>
    <xf numFmtId="44" fontId="1" fillId="0" borderId="0" applyFont="0" applyFill="0" applyBorder="0" applyAlignment="0" applyProtection="0"/>
    <xf numFmtId="0" fontId="96"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9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9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cellStyleXfs>
  <cellXfs count="1281">
    <xf numFmtId="0" fontId="0" fillId="0" borderId="0" xfId="0"/>
    <xf numFmtId="0" fontId="36" fillId="0" borderId="0" xfId="0" applyFont="1" applyFill="1"/>
    <xf numFmtId="0" fontId="36" fillId="0" borderId="24" xfId="37" applyFont="1" applyFill="1" applyBorder="1" applyAlignment="1" applyProtection="1">
      <alignment horizontal="center" vertical="center"/>
    </xf>
    <xf numFmtId="0" fontId="37" fillId="0" borderId="0" xfId="37" applyFont="1" applyFill="1" applyBorder="1" applyAlignment="1" applyProtection="1">
      <alignment horizontal="center" vertical="center"/>
    </xf>
    <xf numFmtId="0" fontId="36" fillId="0" borderId="13"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7" fillId="0" borderId="0" xfId="0" applyFont="1" applyFill="1" applyBorder="1" applyAlignment="1">
      <alignment wrapText="1"/>
    </xf>
    <xf numFmtId="0" fontId="36" fillId="0" borderId="0" xfId="0" applyFont="1" applyFill="1" applyBorder="1" applyAlignment="1">
      <alignment wrapText="1"/>
    </xf>
    <xf numFmtId="0" fontId="36" fillId="0" borderId="0" xfId="0" applyFont="1" applyFill="1" applyAlignment="1">
      <alignment horizontal="left" indent="1"/>
    </xf>
    <xf numFmtId="0" fontId="36" fillId="0" borderId="0" xfId="0" applyFont="1" applyFill="1" applyBorder="1"/>
    <xf numFmtId="0" fontId="36" fillId="0" borderId="0" xfId="0" applyFont="1" applyFill="1" applyAlignment="1">
      <alignment wrapText="1"/>
    </xf>
    <xf numFmtId="2" fontId="36" fillId="0" borderId="15" xfId="0" applyNumberFormat="1" applyFont="1" applyFill="1" applyBorder="1" applyAlignment="1">
      <alignment horizontal="right" wrapText="1"/>
    </xf>
    <xf numFmtId="0" fontId="33" fillId="0" borderId="0" xfId="0" applyFont="1" applyFill="1" applyBorder="1" applyAlignment="1">
      <alignment horizontal="left" vertical="center"/>
    </xf>
    <xf numFmtId="0" fontId="37" fillId="0" borderId="0" xfId="0" applyFont="1" applyFill="1" applyBorder="1" applyAlignment="1">
      <alignment horizontal="left" vertical="center"/>
    </xf>
    <xf numFmtId="0" fontId="37" fillId="0" borderId="0" xfId="0" applyFont="1" applyFill="1" applyBorder="1" applyAlignment="1">
      <alignment horizontal="left" vertical="center" wrapText="1" indent="6"/>
    </xf>
    <xf numFmtId="0" fontId="33" fillId="0" borderId="0" xfId="0" applyFont="1" applyFill="1" applyBorder="1" applyAlignment="1">
      <alignment vertical="center"/>
    </xf>
    <xf numFmtId="0" fontId="37" fillId="0" borderId="0" xfId="0" applyFont="1" applyFill="1" applyBorder="1" applyAlignment="1">
      <alignment vertical="center"/>
    </xf>
    <xf numFmtId="0" fontId="36" fillId="0" borderId="24" xfId="118" applyFont="1" applyFill="1" applyBorder="1" applyAlignment="1" applyProtection="1">
      <alignment horizontal="center" vertical="center"/>
    </xf>
    <xf numFmtId="0" fontId="36" fillId="0" borderId="0" xfId="0" applyFont="1" applyFill="1" applyBorder="1" applyAlignment="1">
      <alignment vertical="top" wrapText="1"/>
    </xf>
    <xf numFmtId="0" fontId="37" fillId="0" borderId="0" xfId="0" applyFont="1" applyFill="1" applyBorder="1" applyAlignment="1">
      <alignment vertical="top" wrapText="1"/>
    </xf>
    <xf numFmtId="0" fontId="37" fillId="0" borderId="23" xfId="0" applyFont="1" applyFill="1" applyBorder="1" applyAlignment="1">
      <alignment horizontal="left" vertical="center" wrapText="1" indent="6"/>
    </xf>
    <xf numFmtId="0" fontId="36" fillId="0" borderId="15" xfId="0" applyFont="1" applyFill="1" applyBorder="1" applyAlignment="1">
      <alignment horizontal="right" wrapText="1"/>
    </xf>
    <xf numFmtId="0" fontId="36" fillId="0" borderId="0" xfId="0" applyFont="1" applyFill="1" applyBorder="1" applyAlignment="1">
      <alignment horizontal="right" wrapText="1"/>
    </xf>
    <xf numFmtId="1" fontId="36" fillId="0" borderId="15" xfId="0" applyNumberFormat="1" applyFont="1" applyFill="1" applyBorder="1" applyAlignment="1">
      <alignment horizontal="right" wrapText="1"/>
    </xf>
    <xf numFmtId="0" fontId="36" fillId="0" borderId="0" xfId="0" applyFont="1" applyFill="1" applyAlignment="1">
      <alignment horizontal="right" wrapText="1"/>
    </xf>
    <xf numFmtId="0" fontId="36" fillId="0" borderId="0" xfId="0" applyFont="1" applyBorder="1"/>
    <xf numFmtId="0" fontId="37" fillId="0" borderId="0" xfId="0" applyNumberFormat="1" applyFont="1" applyFill="1" applyBorder="1" applyAlignment="1">
      <alignment vertical="center"/>
    </xf>
    <xf numFmtId="0" fontId="37" fillId="0" borderId="0" xfId="0" applyNumberFormat="1" applyFont="1" applyFill="1" applyBorder="1" applyAlignment="1">
      <alignment horizontal="left" vertical="center" wrapText="1" indent="6"/>
    </xf>
    <xf numFmtId="0" fontId="37" fillId="0" borderId="23" xfId="0" applyNumberFormat="1" applyFont="1" applyFill="1" applyBorder="1" applyAlignment="1">
      <alignment horizontal="left" vertical="center" wrapText="1" indent="6"/>
    </xf>
    <xf numFmtId="0" fontId="36" fillId="0" borderId="0" xfId="0" applyFont="1" applyFill="1" applyBorder="1" applyAlignment="1">
      <alignment horizontal="left" wrapText="1"/>
    </xf>
    <xf numFmtId="0" fontId="36" fillId="0" borderId="0" xfId="0" applyFont="1" applyFill="1" applyBorder="1"/>
    <xf numFmtId="0" fontId="37" fillId="0" borderId="0" xfId="0" applyFont="1" applyFill="1" applyAlignment="1">
      <alignment horizontal="justify" vertical="justify" wrapText="1"/>
    </xf>
    <xf numFmtId="0" fontId="36" fillId="0" borderId="0" xfId="0" applyFont="1" applyFill="1" applyBorder="1" applyAlignment="1">
      <alignment horizontal="left" vertical="top" wrapText="1"/>
    </xf>
    <xf numFmtId="0" fontId="36" fillId="0" borderId="0" xfId="0" applyFont="1" applyFill="1" applyBorder="1" applyAlignment="1">
      <alignment horizontal="left"/>
    </xf>
    <xf numFmtId="0" fontId="33" fillId="0" borderId="0" xfId="0" applyFont="1" applyFill="1" applyBorder="1" applyAlignment="1">
      <alignment horizontal="left"/>
    </xf>
    <xf numFmtId="0" fontId="33" fillId="0" borderId="0" xfId="91" applyFont="1" applyFill="1" applyBorder="1" applyAlignment="1">
      <alignment vertical="center"/>
    </xf>
    <xf numFmtId="0" fontId="36" fillId="0" borderId="0" xfId="91" applyFont="1" applyFill="1"/>
    <xf numFmtId="0" fontId="36" fillId="0" borderId="0" xfId="91" applyFont="1" applyFill="1" applyBorder="1"/>
    <xf numFmtId="0" fontId="37" fillId="0" borderId="0" xfId="91" applyFont="1" applyFill="1" applyBorder="1" applyAlignment="1">
      <alignment vertical="center" wrapText="1"/>
    </xf>
    <xf numFmtId="0" fontId="37" fillId="0" borderId="0" xfId="91" applyFont="1" applyFill="1" applyBorder="1" applyAlignment="1">
      <alignment horizontal="justify" vertical="center" wrapText="1"/>
    </xf>
    <xf numFmtId="0" fontId="37" fillId="0" borderId="23" xfId="91" applyFont="1" applyFill="1" applyBorder="1" applyAlignment="1">
      <alignment horizontal="justify" vertical="center" wrapText="1"/>
    </xf>
    <xf numFmtId="0" fontId="36" fillId="0" borderId="23" xfId="91" applyFont="1" applyFill="1" applyBorder="1" applyAlignment="1">
      <alignment horizontal="center" vertical="center" wrapText="1"/>
    </xf>
    <xf numFmtId="0" fontId="36" fillId="0" borderId="0" xfId="91" applyFont="1" applyFill="1" applyBorder="1" applyAlignment="1">
      <alignment wrapText="1"/>
    </xf>
    <xf numFmtId="0" fontId="33" fillId="0" borderId="0" xfId="0" applyFont="1" applyFill="1" applyBorder="1" applyAlignment="1">
      <alignment horizontal="left" vertical="center"/>
    </xf>
    <xf numFmtId="0" fontId="37" fillId="0" borderId="0" xfId="0" applyFont="1" applyFill="1" applyBorder="1" applyAlignment="1">
      <alignment horizontal="left" vertical="center" indent="6"/>
    </xf>
    <xf numFmtId="0" fontId="45" fillId="0" borderId="0" xfId="0" applyFont="1" applyBorder="1" applyAlignment="1">
      <alignment horizontal="center" vertical="center" wrapText="1"/>
    </xf>
    <xf numFmtId="0" fontId="37" fillId="0" borderId="0" xfId="0" applyFont="1" applyFill="1" applyBorder="1" applyAlignment="1">
      <alignment horizontal="justify" vertical="center" wrapText="1"/>
    </xf>
    <xf numFmtId="0" fontId="36" fillId="0" borderId="0" xfId="37" applyFont="1" applyAlignment="1" applyProtection="1">
      <alignment horizontal="left"/>
    </xf>
    <xf numFmtId="0" fontId="36" fillId="0" borderId="0" xfId="37" quotePrefix="1" applyFont="1" applyAlignment="1" applyProtection="1">
      <alignment horizontal="left"/>
    </xf>
    <xf numFmtId="0" fontId="37" fillId="0" borderId="23" xfId="0" applyFont="1" applyFill="1" applyBorder="1" applyAlignment="1">
      <alignment horizontal="justify" vertical="center" wrapText="1"/>
    </xf>
    <xf numFmtId="0" fontId="33" fillId="0" borderId="0" xfId="0" applyNumberFormat="1" applyFont="1" applyFill="1" applyBorder="1" applyAlignment="1">
      <alignment horizontal="left"/>
    </xf>
    <xf numFmtId="0" fontId="36" fillId="0" borderId="12"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0" xfId="37" applyFont="1" applyFill="1" applyAlignment="1" applyProtection="1">
      <alignment horizontal="left"/>
    </xf>
    <xf numFmtId="0" fontId="37" fillId="0" borderId="0" xfId="0" applyFont="1" applyFill="1" applyBorder="1" applyAlignment="1">
      <alignment horizontal="left"/>
    </xf>
    <xf numFmtId="0" fontId="36" fillId="0" borderId="0" xfId="51" applyFont="1" applyFill="1" applyAlignment="1">
      <alignment horizontal="left"/>
    </xf>
    <xf numFmtId="0" fontId="36" fillId="0" borderId="0" xfId="37" applyFont="1" applyFill="1" applyBorder="1" applyAlignment="1" applyProtection="1">
      <alignment horizontal="left"/>
    </xf>
    <xf numFmtId="0" fontId="60" fillId="0" borderId="0" xfId="0" applyFont="1" applyFill="1"/>
    <xf numFmtId="0" fontId="60" fillId="0" borderId="0" xfId="0" applyFont="1" applyFill="1" applyBorder="1"/>
    <xf numFmtId="0" fontId="60" fillId="0" borderId="0" xfId="0" applyFont="1" applyFill="1" applyBorder="1" applyAlignment="1">
      <alignment horizontal="left" vertical="center" indent="6"/>
    </xf>
    <xf numFmtId="0" fontId="60" fillId="0" borderId="24" xfId="37" applyFont="1" applyFill="1" applyBorder="1" applyAlignment="1" applyProtection="1">
      <alignment horizontal="center" vertical="center"/>
    </xf>
    <xf numFmtId="0" fontId="60" fillId="0" borderId="19" xfId="0" applyFont="1" applyFill="1" applyBorder="1" applyAlignment="1">
      <alignment wrapText="1"/>
    </xf>
    <xf numFmtId="0" fontId="36" fillId="0" borderId="17" xfId="0" applyNumberFormat="1" applyFont="1" applyFill="1" applyBorder="1" applyAlignment="1">
      <alignment wrapText="1"/>
    </xf>
    <xf numFmtId="169" fontId="36" fillId="0" borderId="17" xfId="0" applyNumberFormat="1" applyFont="1" applyFill="1" applyBorder="1" applyAlignment="1">
      <alignment wrapText="1"/>
    </xf>
    <xf numFmtId="0" fontId="36" fillId="0" borderId="15" xfId="0" applyFont="1" applyFill="1" applyBorder="1" applyAlignment="1">
      <alignment wrapText="1"/>
    </xf>
    <xf numFmtId="1" fontId="36" fillId="0" borderId="15" xfId="0" applyNumberFormat="1" applyFont="1" applyFill="1" applyBorder="1" applyAlignment="1">
      <alignment wrapText="1"/>
    </xf>
    <xf numFmtId="169" fontId="33" fillId="0" borderId="18" xfId="0" applyNumberFormat="1" applyFont="1" applyFill="1" applyBorder="1" applyAlignment="1">
      <alignment wrapText="1"/>
    </xf>
    <xf numFmtId="169" fontId="36" fillId="0" borderId="22" xfId="91" applyNumberFormat="1" applyFont="1" applyFill="1" applyBorder="1" applyAlignment="1">
      <alignment horizontal="left" wrapText="1"/>
    </xf>
    <xf numFmtId="169" fontId="36" fillId="0" borderId="0" xfId="91" applyNumberFormat="1" applyFont="1" applyFill="1" applyBorder="1" applyAlignment="1">
      <alignment horizontal="left" wrapText="1"/>
    </xf>
    <xf numFmtId="0" fontId="36" fillId="0" borderId="0" xfId="91" applyFont="1" applyFill="1" applyBorder="1" applyAlignment="1">
      <alignment horizontal="left" wrapText="1"/>
    </xf>
    <xf numFmtId="169" fontId="36" fillId="0" borderId="0" xfId="91" applyNumberFormat="1" applyFont="1" applyFill="1" applyBorder="1" applyAlignment="1">
      <alignment horizontal="left"/>
    </xf>
    <xf numFmtId="0" fontId="36" fillId="0" borderId="26" xfId="91" applyFont="1" applyFill="1" applyBorder="1" applyAlignment="1">
      <alignment horizontal="center" vertical="center" wrapText="1"/>
    </xf>
    <xf numFmtId="0" fontId="36" fillId="0" borderId="20" xfId="91" applyFont="1" applyFill="1" applyBorder="1" applyAlignment="1">
      <alignment horizontal="center" vertical="center" wrapText="1"/>
    </xf>
    <xf numFmtId="0" fontId="36" fillId="0" borderId="13" xfId="91" applyFont="1" applyFill="1" applyBorder="1" applyAlignment="1">
      <alignment horizontal="center" vertical="center"/>
    </xf>
    <xf numFmtId="0" fontId="36" fillId="0" borderId="19" xfId="91" applyFont="1" applyFill="1" applyBorder="1" applyAlignment="1">
      <alignment horizontal="center" wrapText="1"/>
    </xf>
    <xf numFmtId="0" fontId="36" fillId="0" borderId="0"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60" fillId="0" borderId="0" xfId="91" applyFont="1" applyFill="1" applyBorder="1" applyAlignment="1">
      <alignment horizontal="left" vertical="center" indent="6"/>
    </xf>
    <xf numFmtId="0" fontId="60" fillId="0" borderId="19" xfId="91" applyFont="1" applyFill="1" applyBorder="1" applyAlignment="1">
      <alignment wrapText="1"/>
    </xf>
    <xf numFmtId="0" fontId="60" fillId="0" borderId="19" xfId="91" applyFont="1" applyFill="1" applyBorder="1" applyAlignment="1"/>
    <xf numFmtId="0" fontId="36" fillId="0" borderId="15" xfId="91" applyFont="1" applyFill="1" applyBorder="1" applyAlignment="1">
      <alignment horizontal="center" wrapText="1"/>
    </xf>
    <xf numFmtId="0" fontId="36" fillId="0" borderId="14" xfId="91" applyFont="1" applyFill="1" applyBorder="1" applyAlignment="1">
      <alignment horizontal="center" wrapText="1"/>
    </xf>
    <xf numFmtId="0" fontId="59" fillId="0" borderId="15" xfId="0" applyFont="1" applyFill="1" applyBorder="1" applyAlignment="1">
      <alignment horizontal="center" vertical="center" wrapText="1"/>
    </xf>
    <xf numFmtId="0" fontId="60" fillId="0" borderId="0" xfId="0" applyFont="1" applyFill="1" applyBorder="1" applyAlignment="1">
      <alignment horizontal="center" vertical="center" wrapText="1"/>
    </xf>
    <xf numFmtId="0" fontId="33" fillId="0" borderId="0" xfId="0" applyFont="1" applyFill="1" applyAlignment="1"/>
    <xf numFmtId="0" fontId="37" fillId="0" borderId="0" xfId="0" applyFont="1" applyFill="1" applyAlignment="1"/>
    <xf numFmtId="0" fontId="37" fillId="0" borderId="0" xfId="0" applyFont="1" applyFill="1" applyAlignment="1">
      <alignment horizontal="left"/>
    </xf>
    <xf numFmtId="169" fontId="36" fillId="0" borderId="22" xfId="0" applyNumberFormat="1" applyFont="1" applyFill="1" applyBorder="1" applyAlignment="1">
      <alignment horizontal="left" wrapText="1"/>
    </xf>
    <xf numFmtId="0" fontId="36" fillId="0" borderId="0" xfId="0" applyNumberFormat="1" applyFont="1" applyFill="1" applyBorder="1" applyAlignment="1">
      <alignment horizontal="left" wrapText="1"/>
    </xf>
    <xf numFmtId="169" fontId="36" fillId="0" borderId="0" xfId="0" applyNumberFormat="1" applyFont="1" applyFill="1" applyBorder="1" applyAlignment="1">
      <alignment horizontal="left" wrapText="1"/>
    </xf>
    <xf numFmtId="169" fontId="36" fillId="0" borderId="0" xfId="0" applyNumberFormat="1" applyFont="1" applyFill="1" applyBorder="1" applyAlignment="1">
      <alignment horizontal="left" wrapText="1" indent="1"/>
    </xf>
    <xf numFmtId="1" fontId="36" fillId="0" borderId="0" xfId="0" applyNumberFormat="1" applyFont="1" applyFill="1"/>
    <xf numFmtId="0" fontId="60" fillId="0" borderId="0" xfId="0" applyFont="1" applyFill="1" applyAlignment="1">
      <alignment horizontal="left" indent="6"/>
    </xf>
    <xf numFmtId="0" fontId="36" fillId="0" borderId="19" xfId="0" applyFont="1" applyFill="1" applyBorder="1" applyAlignment="1">
      <alignment wrapText="1"/>
    </xf>
    <xf numFmtId="0" fontId="60" fillId="0" borderId="16" xfId="0" applyFont="1" applyFill="1" applyBorder="1" applyAlignment="1">
      <alignment wrapText="1"/>
    </xf>
    <xf numFmtId="0" fontId="60" fillId="0" borderId="19" xfId="0" applyFont="1" applyFill="1" applyBorder="1" applyAlignment="1">
      <alignment horizontal="left" wrapText="1" indent="1"/>
    </xf>
    <xf numFmtId="0" fontId="37" fillId="0" borderId="0" xfId="0" applyFont="1" applyFill="1" applyBorder="1" applyAlignment="1">
      <alignment horizontal="left" indent="6"/>
    </xf>
    <xf numFmtId="0" fontId="37" fillId="0" borderId="0" xfId="0" applyFont="1" applyFill="1" applyBorder="1" applyAlignment="1"/>
    <xf numFmtId="0" fontId="37" fillId="0" borderId="23" xfId="0" applyFont="1" applyFill="1" applyBorder="1" applyAlignment="1">
      <alignment horizontal="left"/>
    </xf>
    <xf numFmtId="0" fontId="36" fillId="0" borderId="0" xfId="0" applyFont="1" applyFill="1" applyAlignment="1">
      <alignment horizontal="center" wrapText="1"/>
    </xf>
    <xf numFmtId="169" fontId="33" fillId="0" borderId="17" xfId="0" applyNumberFormat="1" applyFont="1" applyFill="1" applyBorder="1" applyAlignment="1">
      <alignment wrapText="1"/>
    </xf>
    <xf numFmtId="165" fontId="36" fillId="0" borderId="0" xfId="0" applyNumberFormat="1" applyFont="1" applyFill="1"/>
    <xf numFmtId="0" fontId="36" fillId="0" borderId="0" xfId="0" applyFont="1" applyFill="1" applyAlignment="1">
      <alignment horizontal="center"/>
    </xf>
    <xf numFmtId="0" fontId="36" fillId="0" borderId="17" xfId="0" applyFont="1" applyFill="1" applyBorder="1" applyAlignment="1">
      <alignment wrapText="1"/>
    </xf>
    <xf numFmtId="169" fontId="33" fillId="0" borderId="0" xfId="0" applyNumberFormat="1" applyFont="1" applyFill="1" applyBorder="1" applyAlignment="1">
      <alignment wrapText="1"/>
    </xf>
    <xf numFmtId="169" fontId="36" fillId="0" borderId="0" xfId="0" applyNumberFormat="1" applyFont="1" applyFill="1" applyBorder="1" applyAlignment="1">
      <alignment wrapText="1"/>
    </xf>
    <xf numFmtId="0" fontId="60" fillId="0" borderId="0" xfId="0" applyFont="1" applyFill="1" applyBorder="1" applyAlignment="1">
      <alignment horizontal="left" indent="6"/>
    </xf>
    <xf numFmtId="0" fontId="33" fillId="0" borderId="0" xfId="0" applyFont="1" applyFill="1" applyBorder="1" applyAlignment="1">
      <alignment horizontal="justify" wrapText="1"/>
    </xf>
    <xf numFmtId="0" fontId="37" fillId="0" borderId="0" xfId="0" applyFont="1" applyFill="1" applyBorder="1" applyAlignment="1">
      <alignment horizontal="justify" wrapText="1"/>
    </xf>
    <xf numFmtId="0" fontId="37" fillId="0" borderId="23" xfId="0" applyFont="1" applyFill="1" applyBorder="1" applyAlignment="1">
      <alignment horizontal="justify" wrapText="1"/>
    </xf>
    <xf numFmtId="0" fontId="33" fillId="0" borderId="0" xfId="0" applyFont="1" applyFill="1" applyBorder="1"/>
    <xf numFmtId="0" fontId="33" fillId="0" borderId="17" xfId="0" applyNumberFormat="1" applyFont="1" applyFill="1" applyBorder="1" applyAlignment="1">
      <alignment wrapText="1"/>
    </xf>
    <xf numFmtId="169" fontId="33" fillId="0" borderId="17" xfId="0" applyNumberFormat="1" applyFont="1" applyFill="1" applyBorder="1" applyAlignment="1">
      <alignment horizontal="left" wrapText="1" indent="1"/>
    </xf>
    <xf numFmtId="2" fontId="33" fillId="0" borderId="15" xfId="115" applyNumberFormat="1" applyFont="1" applyFill="1" applyBorder="1" applyAlignment="1">
      <alignment horizontal="right"/>
    </xf>
    <xf numFmtId="0" fontId="37" fillId="0" borderId="0" xfId="0" applyFont="1" applyFill="1" applyBorder="1"/>
    <xf numFmtId="169" fontId="36" fillId="0" borderId="17" xfId="0" applyNumberFormat="1" applyFont="1" applyFill="1" applyBorder="1" applyAlignment="1">
      <alignment horizontal="left" wrapText="1" indent="1"/>
    </xf>
    <xf numFmtId="0" fontId="36" fillId="0" borderId="17" xfId="0" applyFont="1" applyFill="1" applyBorder="1" applyAlignment="1">
      <alignment horizontal="left" wrapText="1" indent="1"/>
    </xf>
    <xf numFmtId="169" fontId="36" fillId="0" borderId="17" xfId="0" applyNumberFormat="1" applyFont="1" applyFill="1" applyBorder="1" applyAlignment="1">
      <alignment horizontal="left" wrapText="1" indent="2"/>
    </xf>
    <xf numFmtId="0" fontId="39" fillId="0" borderId="0" xfId="0" applyFont="1" applyFill="1" applyBorder="1"/>
    <xf numFmtId="0" fontId="36" fillId="0" borderId="0" xfId="0" applyFont="1" applyFill="1" applyBorder="1" applyAlignment="1">
      <alignment horizontal="right" vertical="top" wrapText="1"/>
    </xf>
    <xf numFmtId="0" fontId="36" fillId="0" borderId="0" xfId="0" applyFont="1" applyFill="1" applyAlignment="1">
      <alignment vertical="center" wrapText="1"/>
    </xf>
    <xf numFmtId="0" fontId="37" fillId="0" borderId="0" xfId="0" applyFont="1" applyFill="1" applyAlignment="1">
      <alignment wrapText="1"/>
    </xf>
    <xf numFmtId="0" fontId="60" fillId="0" borderId="17" xfId="0" applyFont="1" applyFill="1" applyBorder="1" applyAlignment="1">
      <alignment wrapText="1"/>
    </xf>
    <xf numFmtId="0" fontId="60" fillId="0" borderId="17" xfId="0" applyFont="1" applyFill="1" applyBorder="1" applyAlignment="1">
      <alignment horizontal="left" wrapText="1" indent="1"/>
    </xf>
    <xf numFmtId="0" fontId="62" fillId="0" borderId="17" xfId="0" applyFont="1" applyFill="1" applyBorder="1" applyAlignment="1">
      <alignment wrapText="1"/>
    </xf>
    <xf numFmtId="0" fontId="36" fillId="0" borderId="17" xfId="0" applyNumberFormat="1" applyFont="1" applyFill="1" applyBorder="1" applyAlignment="1">
      <alignment horizontal="left" wrapText="1" indent="1"/>
    </xf>
    <xf numFmtId="0" fontId="60" fillId="0" borderId="17" xfId="0" applyNumberFormat="1" applyFont="1" applyFill="1" applyBorder="1" applyAlignment="1">
      <alignment horizontal="left" wrapText="1" indent="1"/>
    </xf>
    <xf numFmtId="0" fontId="60" fillId="0" borderId="0" xfId="0" applyFont="1" applyFill="1" applyBorder="1" applyAlignment="1">
      <alignment wrapText="1"/>
    </xf>
    <xf numFmtId="0" fontId="36" fillId="0" borderId="15" xfId="0" applyFont="1" applyFill="1" applyBorder="1"/>
    <xf numFmtId="0" fontId="36" fillId="0" borderId="19" xfId="0" applyFont="1" applyFill="1" applyBorder="1"/>
    <xf numFmtId="0" fontId="33" fillId="0" borderId="18" xfId="0" applyFont="1" applyFill="1" applyBorder="1" applyAlignment="1">
      <alignment wrapText="1"/>
    </xf>
    <xf numFmtId="0" fontId="33" fillId="0" borderId="0" xfId="0" applyFont="1" applyFill="1" applyBorder="1" applyAlignment="1">
      <alignment wrapText="1"/>
    </xf>
    <xf numFmtId="0" fontId="33" fillId="0" borderId="0" xfId="0" applyFont="1" applyFill="1" applyBorder="1" applyAlignment="1">
      <alignment horizontal="right" vertical="top" wrapText="1"/>
    </xf>
    <xf numFmtId="0" fontId="37" fillId="0" borderId="0" xfId="0" applyFont="1" applyFill="1" applyBorder="1" applyAlignment="1">
      <alignment vertical="center" wrapText="1"/>
    </xf>
    <xf numFmtId="0" fontId="36" fillId="0" borderId="0" xfId="0" applyFont="1" applyFill="1" applyBorder="1" applyAlignment="1">
      <alignment vertical="center" wrapText="1"/>
    </xf>
    <xf numFmtId="0" fontId="55" fillId="0" borderId="0" xfId="51" applyFont="1" applyFill="1" applyBorder="1"/>
    <xf numFmtId="0" fontId="56" fillId="0" borderId="0" xfId="51" applyFont="1" applyFill="1" applyBorder="1"/>
    <xf numFmtId="0" fontId="36" fillId="0" borderId="0" xfId="51" applyFont="1" applyFill="1" applyBorder="1"/>
    <xf numFmtId="2" fontId="36" fillId="0" borderId="24" xfId="37" applyNumberFormat="1" applyFont="1" applyFill="1" applyBorder="1" applyAlignment="1" applyProtection="1">
      <alignment horizontal="center" vertical="center"/>
    </xf>
    <xf numFmtId="0" fontId="37" fillId="0" borderId="0" xfId="51" applyFont="1" applyFill="1" applyBorder="1" applyAlignment="1">
      <alignment horizontal="left" vertical="center" wrapText="1" indent="6"/>
    </xf>
    <xf numFmtId="169" fontId="36" fillId="0" borderId="17" xfId="51" applyNumberFormat="1" applyFont="1" applyFill="1" applyBorder="1" applyAlignment="1">
      <alignment horizontal="left" wrapText="1"/>
    </xf>
    <xf numFmtId="0" fontId="36" fillId="0" borderId="0" xfId="51" applyFont="1" applyFill="1" applyBorder="1" applyAlignment="1">
      <alignment horizontal="right"/>
    </xf>
    <xf numFmtId="0" fontId="42" fillId="0" borderId="0" xfId="51" applyFont="1" applyFill="1" applyBorder="1"/>
    <xf numFmtId="0" fontId="43" fillId="0" borderId="0" xfId="51" applyFont="1" applyFill="1" applyBorder="1"/>
    <xf numFmtId="2" fontId="43" fillId="0" borderId="0" xfId="51" applyNumberFormat="1" applyFont="1" applyFill="1" applyBorder="1"/>
    <xf numFmtId="0" fontId="40" fillId="0" borderId="0" xfId="51" applyFont="1" applyFill="1" applyBorder="1" applyAlignment="1">
      <alignment horizontal="right"/>
    </xf>
    <xf numFmtId="0" fontId="37" fillId="0" borderId="0" xfId="51" applyFont="1" applyFill="1" applyBorder="1"/>
    <xf numFmtId="4" fontId="36" fillId="0" borderId="0" xfId="0" applyNumberFormat="1" applyFont="1" applyFill="1" applyBorder="1"/>
    <xf numFmtId="0" fontId="56" fillId="0" borderId="0" xfId="0" applyFont="1" applyFill="1" applyBorder="1"/>
    <xf numFmtId="0" fontId="60" fillId="0" borderId="0" xfId="51" applyFont="1" applyFill="1" applyBorder="1" applyAlignment="1">
      <alignment horizontal="left" indent="6"/>
    </xf>
    <xf numFmtId="0" fontId="60" fillId="0" borderId="0" xfId="51" applyFont="1" applyFill="1" applyBorder="1"/>
    <xf numFmtId="2" fontId="62" fillId="0" borderId="0" xfId="51" applyNumberFormat="1" applyFont="1" applyFill="1" applyBorder="1"/>
    <xf numFmtId="0" fontId="60" fillId="0" borderId="0" xfId="0" applyFont="1" applyFill="1" applyAlignment="1">
      <alignment wrapText="1"/>
    </xf>
    <xf numFmtId="0" fontId="37" fillId="0" borderId="0" xfId="0" applyFont="1" applyFill="1" applyBorder="1" applyAlignment="1">
      <alignment horizontal="left" wrapText="1" indent="6"/>
    </xf>
    <xf numFmtId="0" fontId="37" fillId="0" borderId="23" xfId="0" applyFont="1" applyFill="1" applyBorder="1" applyAlignment="1">
      <alignment horizontal="left" wrapText="1" indent="6"/>
    </xf>
    <xf numFmtId="0" fontId="36" fillId="0" borderId="0" xfId="0" applyFont="1" applyFill="1" applyBorder="1" applyAlignment="1">
      <alignment horizontal="left" wrapText="1" indent="4"/>
    </xf>
    <xf numFmtId="0" fontId="36" fillId="0" borderId="0" xfId="0" applyFont="1" applyFill="1" applyBorder="1" applyAlignment="1">
      <alignment horizontal="left" wrapText="1" indent="5"/>
    </xf>
    <xf numFmtId="169" fontId="36" fillId="0" borderId="0" xfId="0" applyNumberFormat="1" applyFont="1" applyFill="1" applyBorder="1" applyAlignment="1">
      <alignment horizontal="left" wrapText="1" indent="4"/>
    </xf>
    <xf numFmtId="169" fontId="33" fillId="0" borderId="0" xfId="0" applyNumberFormat="1" applyFont="1" applyFill="1" applyBorder="1" applyAlignment="1">
      <alignment horizontal="left" wrapText="1" indent="1"/>
    </xf>
    <xf numFmtId="0" fontId="60" fillId="0" borderId="0" xfId="0" applyFont="1" applyFill="1" applyBorder="1" applyAlignment="1">
      <alignment horizontal="left" wrapText="1" indent="1"/>
    </xf>
    <xf numFmtId="0" fontId="33" fillId="0" borderId="0" xfId="0" applyFont="1" applyFill="1" applyBorder="1" applyAlignment="1">
      <alignment horizontal="left" wrapText="1"/>
    </xf>
    <xf numFmtId="0" fontId="62" fillId="0" borderId="0" xfId="0" applyFont="1" applyFill="1" applyBorder="1" applyAlignment="1">
      <alignment horizontal="left" wrapText="1"/>
    </xf>
    <xf numFmtId="169" fontId="33" fillId="0" borderId="0" xfId="0" applyNumberFormat="1" applyFont="1" applyFill="1" applyBorder="1" applyAlignment="1">
      <alignment horizontal="left" wrapText="1"/>
    </xf>
    <xf numFmtId="49" fontId="33" fillId="0" borderId="0" xfId="0" applyNumberFormat="1" applyFont="1" applyFill="1" applyBorder="1" applyAlignment="1">
      <alignment horizontal="left" wrapText="1"/>
    </xf>
    <xf numFmtId="0" fontId="33" fillId="0" borderId="0" xfId="0" applyNumberFormat="1" applyFont="1" applyFill="1" applyBorder="1" applyAlignment="1">
      <alignment horizontal="left" wrapText="1"/>
    </xf>
    <xf numFmtId="167" fontId="33" fillId="0" borderId="0" xfId="0" applyNumberFormat="1" applyFont="1" applyFill="1" applyAlignment="1"/>
    <xf numFmtId="0" fontId="37" fillId="0" borderId="23" xfId="0" applyFont="1" applyFill="1" applyBorder="1" applyAlignment="1">
      <alignment horizontal="left" indent="6"/>
    </xf>
    <xf numFmtId="167" fontId="37" fillId="0" borderId="23" xfId="0" applyNumberFormat="1" applyFont="1" applyFill="1" applyBorder="1" applyAlignment="1">
      <alignment horizontal="left" indent="6"/>
    </xf>
    <xf numFmtId="167" fontId="36" fillId="0" borderId="11" xfId="0" applyNumberFormat="1" applyFont="1" applyFill="1" applyBorder="1" applyAlignment="1">
      <alignment horizontal="center" vertical="center" wrapText="1"/>
    </xf>
    <xf numFmtId="0" fontId="36" fillId="0" borderId="0" xfId="0" applyNumberFormat="1" applyFont="1" applyFill="1" applyBorder="1" applyAlignment="1">
      <alignment wrapText="1"/>
    </xf>
    <xf numFmtId="167" fontId="36" fillId="0" borderId="0" xfId="0" applyNumberFormat="1" applyFont="1" applyFill="1" applyBorder="1"/>
    <xf numFmtId="2" fontId="36" fillId="0" borderId="0" xfId="0" applyNumberFormat="1" applyFont="1" applyFill="1" applyBorder="1"/>
    <xf numFmtId="0" fontId="36" fillId="0" borderId="0" xfId="0" applyFont="1" applyFill="1" applyBorder="1" applyAlignment="1">
      <alignment horizontal="right"/>
    </xf>
    <xf numFmtId="164" fontId="36" fillId="0" borderId="0" xfId="0" applyNumberFormat="1" applyFont="1" applyFill="1" applyBorder="1"/>
    <xf numFmtId="0" fontId="60" fillId="0" borderId="0" xfId="0" applyFont="1" applyFill="1" applyBorder="1" applyAlignment="1"/>
    <xf numFmtId="0" fontId="66" fillId="0" borderId="0" xfId="0" applyFont="1"/>
    <xf numFmtId="0" fontId="40" fillId="0" borderId="0" xfId="0" applyFont="1" applyFill="1" applyBorder="1"/>
    <xf numFmtId="169" fontId="36" fillId="0" borderId="18" xfId="0" applyNumberFormat="1" applyFont="1" applyFill="1" applyBorder="1" applyAlignment="1">
      <alignment wrapText="1"/>
    </xf>
    <xf numFmtId="169" fontId="36" fillId="0" borderId="0" xfId="0" applyNumberFormat="1" applyFont="1" applyFill="1" applyBorder="1"/>
    <xf numFmtId="0" fontId="60" fillId="0" borderId="24" xfId="118" applyFont="1" applyFill="1" applyBorder="1" applyAlignment="1" applyProtection="1">
      <alignment horizontal="center" vertical="center"/>
    </xf>
    <xf numFmtId="0" fontId="60" fillId="0" borderId="0" xfId="0" applyFont="1" applyFill="1" applyBorder="1" applyAlignment="1">
      <alignment horizontal="left" wrapText="1"/>
    </xf>
    <xf numFmtId="0" fontId="36" fillId="0" borderId="0" xfId="0" applyFont="1" applyFill="1" applyBorder="1" applyAlignment="1">
      <alignment horizontal="left" indent="1"/>
    </xf>
    <xf numFmtId="0" fontId="60" fillId="0" borderId="0" xfId="0" applyFont="1" applyFill="1" applyBorder="1" applyAlignment="1">
      <alignment horizontal="left" indent="1"/>
    </xf>
    <xf numFmtId="0" fontId="33" fillId="0" borderId="0" xfId="0" applyFont="1" applyFill="1" applyBorder="1" applyAlignment="1"/>
    <xf numFmtId="2" fontId="36" fillId="0" borderId="15" xfId="0" applyNumberFormat="1" applyFont="1" applyFill="1" applyBorder="1" applyAlignment="1">
      <alignment horizontal="right"/>
    </xf>
    <xf numFmtId="2" fontId="36" fillId="0" borderId="19" xfId="0" applyNumberFormat="1" applyFont="1" applyFill="1" applyBorder="1" applyAlignment="1">
      <alignment horizontal="right"/>
    </xf>
    <xf numFmtId="2" fontId="36" fillId="0" borderId="0" xfId="0" applyNumberFormat="1" applyFont="1" applyFill="1" applyBorder="1" applyAlignment="1"/>
    <xf numFmtId="2" fontId="36" fillId="0" borderId="19" xfId="0" applyNumberFormat="1" applyFont="1" applyFill="1" applyBorder="1" applyAlignment="1">
      <alignment horizontal="right" wrapText="1"/>
    </xf>
    <xf numFmtId="0" fontId="53" fillId="0" borderId="0" xfId="0" applyFont="1" applyFill="1" applyBorder="1" applyAlignment="1">
      <alignment wrapText="1"/>
    </xf>
    <xf numFmtId="0" fontId="55" fillId="0" borderId="0" xfId="0" applyFont="1" applyFill="1" applyAlignment="1"/>
    <xf numFmtId="0" fontId="56" fillId="0" borderId="24" xfId="37" applyFont="1" applyFill="1" applyBorder="1" applyAlignment="1" applyProtection="1">
      <alignment horizontal="center" vertical="center"/>
    </xf>
    <xf numFmtId="0" fontId="56" fillId="0" borderId="0" xfId="0" applyFont="1" applyFill="1"/>
    <xf numFmtId="0" fontId="57" fillId="0" borderId="0" xfId="0" applyFont="1" applyFill="1" applyBorder="1" applyAlignment="1"/>
    <xf numFmtId="0" fontId="57" fillId="0" borderId="0" xfId="0" applyFont="1" applyFill="1" applyBorder="1" applyAlignment="1">
      <alignment horizontal="left" wrapText="1" indent="6"/>
    </xf>
    <xf numFmtId="0" fontId="57" fillId="0" borderId="23" xfId="0" applyFont="1" applyFill="1" applyBorder="1" applyAlignment="1">
      <alignment horizontal="left" wrapText="1" indent="6"/>
    </xf>
    <xf numFmtId="0" fontId="57" fillId="0" borderId="0" xfId="37" applyFont="1" applyFill="1" applyBorder="1" applyAlignment="1" applyProtection="1">
      <alignment horizontal="center" vertical="center"/>
    </xf>
    <xf numFmtId="0" fontId="56" fillId="0" borderId="14" xfId="0" applyFont="1" applyFill="1" applyBorder="1" applyAlignment="1">
      <alignment horizontal="center" vertical="center" wrapText="1"/>
    </xf>
    <xf numFmtId="0" fontId="56" fillId="0" borderId="18" xfId="0" applyFont="1" applyFill="1" applyBorder="1" applyAlignment="1">
      <alignment horizontal="center" vertical="center" wrapText="1"/>
    </xf>
    <xf numFmtId="169" fontId="55" fillId="0" borderId="18" xfId="0" applyNumberFormat="1" applyFont="1" applyFill="1" applyBorder="1" applyAlignment="1">
      <alignment wrapText="1"/>
    </xf>
    <xf numFmtId="0" fontId="56" fillId="0" borderId="15" xfId="0" applyFont="1" applyFill="1" applyBorder="1" applyAlignment="1"/>
    <xf numFmtId="165" fontId="56" fillId="0" borderId="15" xfId="0" applyNumberFormat="1" applyFont="1" applyFill="1" applyBorder="1" applyAlignment="1"/>
    <xf numFmtId="165" fontId="56" fillId="0" borderId="19" xfId="0" applyNumberFormat="1" applyFont="1" applyFill="1" applyBorder="1" applyAlignment="1"/>
    <xf numFmtId="0" fontId="56" fillId="0" borderId="17" xfId="0" applyFont="1" applyFill="1" applyBorder="1" applyAlignment="1">
      <alignment wrapText="1"/>
    </xf>
    <xf numFmtId="0" fontId="56" fillId="0" borderId="15" xfId="0" applyFont="1" applyFill="1" applyBorder="1" applyAlignment="1">
      <alignment horizontal="right" wrapText="1"/>
    </xf>
    <xf numFmtId="165" fontId="56" fillId="0" borderId="15" xfId="0" applyNumberFormat="1" applyFont="1" applyFill="1" applyBorder="1" applyAlignment="1">
      <alignment horizontal="right" wrapText="1"/>
    </xf>
    <xf numFmtId="165" fontId="56" fillId="0" borderId="19" xfId="0" applyNumberFormat="1" applyFont="1" applyFill="1" applyBorder="1" applyAlignment="1">
      <alignment horizontal="right" wrapText="1"/>
    </xf>
    <xf numFmtId="169" fontId="56" fillId="0" borderId="17" xfId="0" applyNumberFormat="1" applyFont="1" applyFill="1" applyBorder="1" applyAlignment="1">
      <alignment horizontal="left" wrapText="1" indent="2"/>
    </xf>
    <xf numFmtId="0" fontId="60" fillId="0" borderId="17" xfId="0" applyFont="1" applyFill="1" applyBorder="1" applyAlignment="1">
      <alignment horizontal="left" wrapText="1" indent="2"/>
    </xf>
    <xf numFmtId="0" fontId="33" fillId="0" borderId="0" xfId="0" applyFont="1" applyFill="1" applyAlignment="1">
      <alignment horizontal="left"/>
    </xf>
    <xf numFmtId="169" fontId="36" fillId="0" borderId="17" xfId="0" applyNumberFormat="1" applyFont="1" applyFill="1" applyBorder="1" applyAlignment="1">
      <alignment horizontal="left" wrapText="1"/>
    </xf>
    <xf numFmtId="0" fontId="36" fillId="0" borderId="17" xfId="0" applyNumberFormat="1" applyFont="1" applyFill="1" applyBorder="1" applyAlignment="1">
      <alignment horizontal="left" wrapText="1"/>
    </xf>
    <xf numFmtId="2" fontId="36" fillId="0" borderId="0" xfId="0" applyNumberFormat="1" applyFont="1" applyFill="1" applyBorder="1" applyAlignment="1">
      <alignment horizontal="right" wrapText="1"/>
    </xf>
    <xf numFmtId="165" fontId="36" fillId="0" borderId="15" xfId="0" applyNumberFormat="1" applyFont="1" applyFill="1" applyBorder="1" applyAlignment="1">
      <alignment horizontal="right" wrapText="1"/>
    </xf>
    <xf numFmtId="165" fontId="36" fillId="0" borderId="0" xfId="0" applyNumberFormat="1" applyFont="1" applyFill="1" applyBorder="1"/>
    <xf numFmtId="165" fontId="33" fillId="0" borderId="0" xfId="0" applyNumberFormat="1" applyFont="1" applyFill="1" applyBorder="1" applyAlignment="1">
      <alignment horizontal="left"/>
    </xf>
    <xf numFmtId="165" fontId="36" fillId="0" borderId="0" xfId="0" applyNumberFormat="1" applyFont="1" applyFill="1" applyBorder="1" applyAlignment="1">
      <alignment wrapText="1"/>
    </xf>
    <xf numFmtId="165" fontId="36" fillId="0" borderId="24" xfId="37" applyNumberFormat="1" applyFont="1" applyFill="1" applyBorder="1" applyAlignment="1" applyProtection="1">
      <alignment horizontal="center" vertical="center"/>
    </xf>
    <xf numFmtId="165" fontId="37" fillId="0" borderId="0" xfId="0" applyNumberFormat="1" applyFont="1" applyFill="1" applyBorder="1" applyAlignment="1">
      <alignment horizontal="left" indent="6"/>
    </xf>
    <xf numFmtId="165" fontId="37" fillId="0" borderId="0" xfId="0" applyNumberFormat="1" applyFont="1" applyFill="1" applyBorder="1" applyAlignment="1">
      <alignment horizontal="left"/>
    </xf>
    <xf numFmtId="165" fontId="37" fillId="0" borderId="23" xfId="0" applyNumberFormat="1" applyFont="1" applyFill="1" applyBorder="1" applyAlignment="1">
      <alignment horizontal="left"/>
    </xf>
    <xf numFmtId="165" fontId="37" fillId="0" borderId="0" xfId="37" applyNumberFormat="1" applyFont="1" applyFill="1" applyBorder="1" applyAlignment="1" applyProtection="1">
      <alignment horizontal="center" vertical="center"/>
    </xf>
    <xf numFmtId="165" fontId="36" fillId="0" borderId="0" xfId="0" applyNumberFormat="1" applyFont="1" applyFill="1" applyBorder="1" applyAlignment="1">
      <alignment horizontal="left" wrapText="1"/>
    </xf>
    <xf numFmtId="165" fontId="36" fillId="0" borderId="15" xfId="0" applyNumberFormat="1" applyFont="1" applyFill="1" applyBorder="1" applyAlignment="1">
      <alignment wrapText="1"/>
    </xf>
    <xf numFmtId="0" fontId="36" fillId="0" borderId="15" xfId="0" applyNumberFormat="1" applyFont="1" applyFill="1" applyBorder="1" applyAlignment="1">
      <alignment horizontal="right" wrapText="1"/>
    </xf>
    <xf numFmtId="165" fontId="36" fillId="0" borderId="0" xfId="0" applyNumberFormat="1" applyFont="1" applyFill="1" applyBorder="1" applyAlignment="1">
      <alignment horizontal="right" wrapText="1"/>
    </xf>
    <xf numFmtId="165" fontId="36" fillId="0" borderId="17" xfId="0" applyNumberFormat="1" applyFont="1" applyFill="1" applyBorder="1"/>
    <xf numFmtId="165" fontId="33" fillId="0" borderId="15" xfId="0" applyNumberFormat="1" applyFont="1" applyFill="1" applyBorder="1" applyAlignment="1">
      <alignment horizontal="left" wrapText="1"/>
    </xf>
    <xf numFmtId="165" fontId="33" fillId="0" borderId="19" xfId="0" applyNumberFormat="1" applyFont="1" applyFill="1" applyBorder="1" applyAlignment="1">
      <alignment horizontal="left" wrapText="1"/>
    </xf>
    <xf numFmtId="165" fontId="36" fillId="0" borderId="19" xfId="0" applyNumberFormat="1" applyFont="1" applyFill="1" applyBorder="1" applyAlignment="1">
      <alignment horizontal="right" wrapText="1"/>
    </xf>
    <xf numFmtId="165" fontId="33" fillId="0" borderId="15" xfId="0" applyNumberFormat="1" applyFont="1" applyFill="1" applyBorder="1" applyAlignment="1">
      <alignment horizontal="right" wrapText="1"/>
    </xf>
    <xf numFmtId="165" fontId="33" fillId="0" borderId="19" xfId="0" applyNumberFormat="1" applyFont="1" applyFill="1" applyBorder="1" applyAlignment="1">
      <alignment horizontal="right" wrapText="1"/>
    </xf>
    <xf numFmtId="165" fontId="50" fillId="0" borderId="0" xfId="0" applyNumberFormat="1" applyFont="1" applyFill="1" applyBorder="1" applyAlignment="1">
      <alignment horizontal="right" wrapText="1"/>
    </xf>
    <xf numFmtId="165" fontId="33" fillId="0" borderId="0" xfId="0" applyNumberFormat="1" applyFont="1" applyFill="1" applyBorder="1" applyAlignment="1">
      <alignment horizontal="right" wrapText="1"/>
    </xf>
    <xf numFmtId="165" fontId="36" fillId="0" borderId="17" xfId="0" applyNumberFormat="1" applyFont="1" applyFill="1" applyBorder="1" applyAlignment="1">
      <alignment wrapText="1"/>
    </xf>
    <xf numFmtId="165" fontId="50" fillId="0" borderId="0" xfId="0" applyNumberFormat="1" applyFont="1" applyFill="1" applyBorder="1" applyAlignment="1">
      <alignment horizontal="right" vertical="top" wrapText="1"/>
    </xf>
    <xf numFmtId="1" fontId="36" fillId="0" borderId="17" xfId="0" applyNumberFormat="1" applyFont="1" applyFill="1" applyBorder="1"/>
    <xf numFmtId="1" fontId="36" fillId="0" borderId="0" xfId="0" applyNumberFormat="1" applyFont="1" applyFill="1" applyBorder="1" applyAlignment="1">
      <alignment horizontal="left" wrapText="1"/>
    </xf>
    <xf numFmtId="1" fontId="36" fillId="0" borderId="0" xfId="0" applyNumberFormat="1" applyFont="1" applyFill="1" applyBorder="1" applyAlignment="1">
      <alignment wrapText="1"/>
    </xf>
    <xf numFmtId="165" fontId="36" fillId="0" borderId="17" xfId="0" applyNumberFormat="1" applyFont="1" applyFill="1" applyBorder="1" applyAlignment="1">
      <alignment horizontal="left" wrapText="1"/>
    </xf>
    <xf numFmtId="1" fontId="36" fillId="0" borderId="17" xfId="0" applyNumberFormat="1" applyFont="1" applyFill="1" applyBorder="1" applyAlignment="1">
      <alignment horizontal="left" wrapText="1"/>
    </xf>
    <xf numFmtId="165" fontId="33" fillId="0" borderId="0" xfId="0" applyNumberFormat="1" applyFont="1" applyFill="1" applyBorder="1" applyAlignment="1">
      <alignment wrapText="1"/>
    </xf>
    <xf numFmtId="165" fontId="60" fillId="0" borderId="0" xfId="0" applyNumberFormat="1" applyFont="1" applyFill="1" applyBorder="1" applyAlignment="1">
      <alignment horizontal="left"/>
    </xf>
    <xf numFmtId="165" fontId="60" fillId="0" borderId="0" xfId="0" applyNumberFormat="1" applyFont="1" applyFill="1" applyBorder="1" applyAlignment="1">
      <alignment wrapText="1"/>
    </xf>
    <xf numFmtId="165" fontId="60" fillId="0" borderId="24" xfId="37" applyNumberFormat="1" applyFont="1" applyFill="1" applyBorder="1" applyAlignment="1" applyProtection="1">
      <alignment horizontal="center" vertical="center"/>
    </xf>
    <xf numFmtId="165" fontId="60" fillId="0" borderId="0" xfId="0" applyNumberFormat="1" applyFont="1" applyFill="1"/>
    <xf numFmtId="165" fontId="60" fillId="0" borderId="17" xfId="0" applyNumberFormat="1" applyFont="1" applyFill="1" applyBorder="1" applyAlignment="1">
      <alignment horizontal="left" wrapText="1"/>
    </xf>
    <xf numFmtId="165" fontId="60" fillId="0" borderId="17" xfId="0" applyNumberFormat="1" applyFont="1" applyFill="1" applyBorder="1"/>
    <xf numFmtId="165" fontId="60" fillId="0" borderId="17" xfId="0" applyNumberFormat="1" applyFont="1" applyFill="1" applyBorder="1" applyAlignment="1">
      <alignment wrapText="1"/>
    </xf>
    <xf numFmtId="1" fontId="60" fillId="0" borderId="17" xfId="0" applyNumberFormat="1" applyFont="1" applyFill="1" applyBorder="1"/>
    <xf numFmtId="1" fontId="60" fillId="0" borderId="17" xfId="0" applyNumberFormat="1" applyFont="1" applyFill="1" applyBorder="1" applyAlignment="1">
      <alignment wrapText="1"/>
    </xf>
    <xf numFmtId="0" fontId="33" fillId="0" borderId="25" xfId="0" applyFont="1" applyFill="1" applyBorder="1" applyAlignment="1">
      <alignment horizontal="left" vertical="center"/>
    </xf>
    <xf numFmtId="0" fontId="33" fillId="0" borderId="14" xfId="0" applyFont="1" applyFill="1" applyBorder="1" applyAlignment="1">
      <alignment horizontal="right" wrapText="1"/>
    </xf>
    <xf numFmtId="0" fontId="36" fillId="0" borderId="17" xfId="0" applyFont="1" applyFill="1" applyBorder="1" applyAlignment="1">
      <alignment horizontal="left" wrapText="1" indent="2"/>
    </xf>
    <xf numFmtId="169" fontId="36" fillId="0" borderId="17" xfId="0" applyNumberFormat="1" applyFont="1" applyFill="1" applyBorder="1" applyAlignment="1">
      <alignment horizontal="left" wrapText="1" indent="3"/>
    </xf>
    <xf numFmtId="0" fontId="33" fillId="0" borderId="15" xfId="0" applyFont="1" applyFill="1" applyBorder="1" applyAlignment="1">
      <alignment horizontal="right" wrapText="1"/>
    </xf>
    <xf numFmtId="0" fontId="36" fillId="0" borderId="15" xfId="0" applyFont="1" applyFill="1" applyBorder="1" applyAlignment="1"/>
    <xf numFmtId="0" fontId="60" fillId="0" borderId="0" xfId="0" applyFont="1" applyFill="1" applyBorder="1" applyAlignment="1">
      <alignment horizontal="left" indent="7"/>
    </xf>
    <xf numFmtId="0" fontId="60" fillId="0" borderId="17" xfId="0" applyFont="1" applyFill="1" applyBorder="1" applyAlignment="1">
      <alignment horizontal="left" wrapText="1" indent="3"/>
    </xf>
    <xf numFmtId="0" fontId="49" fillId="0" borderId="0" xfId="0" applyFont="1" applyFill="1" applyBorder="1" applyAlignment="1"/>
    <xf numFmtId="0" fontId="49" fillId="0" borderId="0" xfId="0" applyFont="1" applyFill="1" applyBorder="1" applyAlignment="1">
      <alignment horizontal="left" indent="7"/>
    </xf>
    <xf numFmtId="0" fontId="49" fillId="0" borderId="0" xfId="0" applyFont="1" applyFill="1" applyBorder="1" applyAlignment="1">
      <alignment horizontal="justify"/>
    </xf>
    <xf numFmtId="0" fontId="47" fillId="0" borderId="14" xfId="0" applyFont="1" applyFill="1" applyBorder="1" applyAlignment="1">
      <alignment horizontal="center" vertical="center" wrapText="1"/>
    </xf>
    <xf numFmtId="0" fontId="47" fillId="0" borderId="16"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0" xfId="0" applyNumberFormat="1" applyFont="1" applyFill="1" applyBorder="1" applyAlignment="1">
      <alignment horizontal="right" vertical="center"/>
    </xf>
    <xf numFmtId="0" fontId="54" fillId="0" borderId="0" xfId="0" applyNumberFormat="1" applyFont="1" applyFill="1" applyBorder="1" applyAlignment="1">
      <alignment horizontal="right" vertical="center"/>
    </xf>
    <xf numFmtId="169" fontId="47" fillId="0" borderId="0" xfId="0" applyNumberFormat="1" applyFont="1" applyFill="1" applyBorder="1" applyAlignment="1">
      <alignment horizontal="left" wrapText="1"/>
    </xf>
    <xf numFmtId="0" fontId="47" fillId="0" borderId="0" xfId="0" applyFont="1" applyFill="1" applyBorder="1" applyAlignment="1">
      <alignment horizontal="left" wrapText="1"/>
    </xf>
    <xf numFmtId="0" fontId="36" fillId="0" borderId="0" xfId="0" applyNumberFormat="1" applyFont="1" applyFill="1" applyBorder="1" applyAlignment="1">
      <alignment horizontal="right" wrapText="1"/>
    </xf>
    <xf numFmtId="166" fontId="36" fillId="0" borderId="0" xfId="0" applyNumberFormat="1" applyFont="1" applyFill="1" applyAlignment="1">
      <alignment horizontal="right" wrapText="1"/>
    </xf>
    <xf numFmtId="166" fontId="36" fillId="0" borderId="0" xfId="0" applyNumberFormat="1" applyFont="1" applyFill="1" applyBorder="1" applyAlignment="1">
      <alignment horizontal="right" wrapText="1"/>
    </xf>
    <xf numFmtId="0" fontId="40" fillId="0" borderId="0" xfId="0" applyNumberFormat="1" applyFont="1" applyFill="1" applyBorder="1" applyAlignment="1">
      <alignment horizontal="right" vertical="center"/>
    </xf>
    <xf numFmtId="0" fontId="47" fillId="0" borderId="11" xfId="0" applyFont="1" applyFill="1" applyBorder="1" applyAlignment="1">
      <alignment horizontal="center" vertical="center" wrapText="1"/>
    </xf>
    <xf numFmtId="169" fontId="33" fillId="0" borderId="18" xfId="0" applyNumberFormat="1" applyFont="1" applyFill="1" applyBorder="1" applyAlignment="1">
      <alignment horizontal="left" wrapText="1"/>
    </xf>
    <xf numFmtId="165" fontId="49" fillId="0" borderId="0" xfId="0" applyNumberFormat="1" applyFont="1" applyFill="1" applyBorder="1" applyAlignment="1">
      <alignment horizontal="right" vertical="center"/>
    </xf>
    <xf numFmtId="165" fontId="47" fillId="0" borderId="0" xfId="0" applyNumberFormat="1" applyFont="1" applyFill="1" applyBorder="1" applyAlignment="1">
      <alignment horizontal="right" vertical="center"/>
    </xf>
    <xf numFmtId="1" fontId="36" fillId="0" borderId="19" xfId="0" applyNumberFormat="1" applyFont="1" applyFill="1" applyBorder="1" applyAlignment="1">
      <alignment horizontal="right" wrapText="1"/>
    </xf>
    <xf numFmtId="166" fontId="53" fillId="0" borderId="0" xfId="0" applyNumberFormat="1" applyFont="1" applyFill="1" applyBorder="1" applyAlignment="1">
      <alignment horizontal="right" wrapText="1"/>
    </xf>
    <xf numFmtId="0" fontId="36" fillId="0" borderId="0" xfId="0" applyFont="1" applyFill="1" applyAlignment="1"/>
    <xf numFmtId="0" fontId="62" fillId="0" borderId="17" xfId="0" applyNumberFormat="1" applyFont="1" applyFill="1" applyBorder="1" applyAlignment="1">
      <alignment horizontal="left" wrapText="1"/>
    </xf>
    <xf numFmtId="0" fontId="52" fillId="0" borderId="0" xfId="0" applyNumberFormat="1" applyFont="1" applyFill="1" applyBorder="1" applyAlignment="1">
      <alignment horizontal="right" vertical="center"/>
    </xf>
    <xf numFmtId="0" fontId="51" fillId="0" borderId="0" xfId="0" applyNumberFormat="1" applyFont="1" applyFill="1" applyBorder="1" applyAlignment="1">
      <alignment horizontal="right" vertical="center"/>
    </xf>
    <xf numFmtId="0" fontId="60" fillId="0" borderId="0" xfId="0" applyFont="1" applyFill="1" applyBorder="1" applyAlignment="1">
      <alignment horizontal="left"/>
    </xf>
    <xf numFmtId="0" fontId="62" fillId="0" borderId="17" xfId="0" applyNumberFormat="1" applyFont="1" applyFill="1" applyBorder="1" applyAlignment="1">
      <alignment wrapText="1"/>
    </xf>
    <xf numFmtId="0" fontId="55" fillId="0" borderId="0" xfId="0" applyFont="1" applyFill="1" applyAlignment="1">
      <alignment vertical="center"/>
    </xf>
    <xf numFmtId="0" fontId="57" fillId="0" borderId="0" xfId="0" applyFont="1" applyFill="1" applyAlignment="1">
      <alignment horizontal="left" vertical="center" wrapText="1" indent="6"/>
    </xf>
    <xf numFmtId="0" fontId="56" fillId="0" borderId="13" xfId="0" applyFont="1" applyFill="1" applyBorder="1" applyAlignment="1">
      <alignment horizontal="center" vertical="center" wrapText="1"/>
    </xf>
    <xf numFmtId="169" fontId="55" fillId="0" borderId="17" xfId="0" applyNumberFormat="1" applyFont="1" applyFill="1" applyBorder="1" applyAlignment="1">
      <alignment horizontal="left" wrapText="1"/>
    </xf>
    <xf numFmtId="169" fontId="56" fillId="0" borderId="17" xfId="0" applyNumberFormat="1" applyFont="1" applyFill="1" applyBorder="1" applyAlignment="1">
      <alignment wrapText="1"/>
    </xf>
    <xf numFmtId="0" fontId="55" fillId="0" borderId="0" xfId="0" applyFont="1" applyFill="1"/>
    <xf numFmtId="0" fontId="62" fillId="0" borderId="17" xfId="0" applyFont="1" applyFill="1" applyBorder="1" applyAlignment="1">
      <alignment horizontal="left" wrapText="1"/>
    </xf>
    <xf numFmtId="0" fontId="36" fillId="0" borderId="23" xfId="0" applyFont="1" applyFill="1" applyBorder="1" applyAlignment="1">
      <alignment horizontal="left" wrapText="1" indent="6"/>
    </xf>
    <xf numFmtId="169" fontId="49" fillId="0" borderId="22" xfId="0" applyNumberFormat="1" applyFont="1" applyFill="1" applyBorder="1" applyAlignment="1">
      <alignment horizontal="left" wrapText="1"/>
    </xf>
    <xf numFmtId="169" fontId="49" fillId="0" borderId="18" xfId="0" applyNumberFormat="1" applyFont="1" applyFill="1" applyBorder="1" applyAlignment="1">
      <alignment horizontal="left" wrapText="1"/>
    </xf>
    <xf numFmtId="165" fontId="45" fillId="0" borderId="0" xfId="0" applyNumberFormat="1" applyFont="1" applyFill="1" applyBorder="1" applyAlignment="1">
      <alignment horizontal="right" wrapText="1"/>
    </xf>
    <xf numFmtId="169" fontId="47" fillId="0" borderId="17" xfId="0" applyNumberFormat="1" applyFont="1" applyFill="1" applyBorder="1" applyAlignment="1">
      <alignment horizontal="left" wrapText="1"/>
    </xf>
    <xf numFmtId="165" fontId="36" fillId="0" borderId="0" xfId="0" applyNumberFormat="1" applyFont="1" applyFill="1" applyAlignment="1">
      <alignment wrapText="1"/>
    </xf>
    <xf numFmtId="0" fontId="47" fillId="0" borderId="17" xfId="0" applyFont="1" applyFill="1" applyBorder="1" applyAlignment="1">
      <alignment horizontal="center" vertical="center" wrapText="1"/>
    </xf>
    <xf numFmtId="0" fontId="36" fillId="0" borderId="10" xfId="0" applyFont="1" applyFill="1" applyBorder="1" applyAlignment="1">
      <alignment wrapText="1"/>
    </xf>
    <xf numFmtId="168" fontId="36" fillId="0" borderId="0" xfId="0" applyNumberFormat="1" applyFont="1" applyFill="1" applyAlignment="1">
      <alignment wrapText="1"/>
    </xf>
    <xf numFmtId="0" fontId="62" fillId="0" borderId="0" xfId="0" applyFont="1" applyFill="1" applyBorder="1" applyAlignment="1"/>
    <xf numFmtId="0" fontId="62" fillId="0" borderId="0" xfId="0" applyNumberFormat="1" applyFont="1" applyFill="1" applyBorder="1" applyAlignment="1">
      <alignment horizontal="left" wrapText="1"/>
    </xf>
    <xf numFmtId="0" fontId="49" fillId="0" borderId="0" xfId="0" applyFont="1" applyFill="1" applyBorder="1" applyAlignment="1">
      <alignment vertical="center"/>
    </xf>
    <xf numFmtId="0" fontId="49" fillId="0" borderId="0" xfId="0" applyFont="1" applyFill="1" applyBorder="1" applyAlignment="1">
      <alignment horizontal="left" vertical="center"/>
    </xf>
    <xf numFmtId="0" fontId="47" fillId="0" borderId="0" xfId="0" applyFont="1" applyFill="1" applyBorder="1" applyAlignment="1">
      <alignment horizontal="center" vertical="center" wrapText="1"/>
    </xf>
    <xf numFmtId="0" fontId="36" fillId="0" borderId="21" xfId="0" applyFont="1" applyFill="1" applyBorder="1" applyAlignment="1">
      <alignment horizontal="center" vertical="center" wrapText="1"/>
    </xf>
    <xf numFmtId="0" fontId="45" fillId="0" borderId="0" xfId="0" applyFont="1" applyFill="1" applyBorder="1" applyAlignment="1">
      <alignment horizontal="right" wrapText="1"/>
    </xf>
    <xf numFmtId="0" fontId="56" fillId="0" borderId="0" xfId="0" applyNumberFormat="1" applyFont="1" applyFill="1" applyBorder="1" applyAlignment="1">
      <alignment horizontal="right" wrapText="1"/>
    </xf>
    <xf numFmtId="0" fontId="37" fillId="0" borderId="0" xfId="0" applyFont="1" applyFill="1" applyBorder="1" applyAlignment="1">
      <alignment horizontal="left" wrapText="1"/>
    </xf>
    <xf numFmtId="0" fontId="60" fillId="0" borderId="0" xfId="0" applyFont="1" applyFill="1" applyBorder="1" applyAlignment="1">
      <alignment horizontal="left" vertical="center" indent="7"/>
    </xf>
    <xf numFmtId="0" fontId="33" fillId="0" borderId="0" xfId="0" applyFont="1" applyFill="1" applyAlignment="1">
      <alignment vertical="center"/>
    </xf>
    <xf numFmtId="0" fontId="37" fillId="0" borderId="23" xfId="0" applyFont="1" applyFill="1" applyBorder="1" applyAlignment="1">
      <alignment vertical="center"/>
    </xf>
    <xf numFmtId="166" fontId="45" fillId="0" borderId="0" xfId="0" applyNumberFormat="1" applyFont="1" applyFill="1" applyBorder="1" applyAlignment="1">
      <alignment horizontal="right" wrapText="1"/>
    </xf>
    <xf numFmtId="0" fontId="60" fillId="0" borderId="0" xfId="0" applyFont="1" applyFill="1" applyAlignment="1">
      <alignment horizontal="left" wrapText="1" indent="7"/>
    </xf>
    <xf numFmtId="0" fontId="33" fillId="0" borderId="0" xfId="0" applyFont="1" applyFill="1" applyAlignment="1">
      <alignment horizontal="left" vertical="center"/>
    </xf>
    <xf numFmtId="0" fontId="37" fillId="0" borderId="23" xfId="0" applyFont="1" applyFill="1" applyBorder="1" applyAlignment="1">
      <alignment horizontal="left" vertical="center"/>
    </xf>
    <xf numFmtId="1" fontId="45" fillId="0" borderId="15" xfId="0" applyNumberFormat="1" applyFont="1" applyFill="1" applyBorder="1" applyAlignment="1">
      <alignment horizontal="right"/>
    </xf>
    <xf numFmtId="164" fontId="36" fillId="0" borderId="0" xfId="0" applyNumberFormat="1" applyFont="1" applyFill="1" applyBorder="1" applyAlignment="1">
      <alignment horizontal="left" wrapText="1"/>
    </xf>
    <xf numFmtId="164" fontId="36" fillId="0" borderId="0" xfId="0" applyNumberFormat="1" applyFont="1" applyFill="1" applyBorder="1" applyAlignment="1">
      <alignment horizontal="left" wrapText="1" indent="1"/>
    </xf>
    <xf numFmtId="164" fontId="36" fillId="0" borderId="0" xfId="0" applyNumberFormat="1" applyFont="1" applyFill="1" applyBorder="1" applyAlignment="1">
      <alignment horizontal="left"/>
    </xf>
    <xf numFmtId="169" fontId="36" fillId="0" borderId="0" xfId="0" applyNumberFormat="1" applyFont="1" applyFill="1" applyBorder="1" applyAlignment="1">
      <alignment horizontal="left"/>
    </xf>
    <xf numFmtId="0" fontId="36" fillId="0" borderId="0" xfId="0" applyFont="1" applyFill="1" applyAlignment="1">
      <alignment horizontal="justify"/>
    </xf>
    <xf numFmtId="0" fontId="36" fillId="0" borderId="0" xfId="0" applyNumberFormat="1" applyFont="1" applyFill="1" applyBorder="1" applyAlignment="1">
      <alignment horizontal="left"/>
    </xf>
    <xf numFmtId="0" fontId="56" fillId="0" borderId="0" xfId="0" applyFont="1" applyFill="1" applyAlignment="1">
      <alignment wrapText="1"/>
    </xf>
    <xf numFmtId="0" fontId="55" fillId="0" borderId="0" xfId="0" applyFont="1" applyFill="1" applyBorder="1" applyAlignment="1"/>
    <xf numFmtId="0" fontId="56" fillId="0" borderId="16" xfId="51" applyFont="1" applyFill="1" applyBorder="1" applyAlignment="1">
      <alignment horizontal="center" vertical="center" wrapText="1"/>
    </xf>
    <xf numFmtId="0" fontId="56" fillId="0" borderId="0" xfId="0" applyFont="1" applyFill="1" applyBorder="1" applyAlignment="1">
      <alignment wrapText="1"/>
    </xf>
    <xf numFmtId="169" fontId="55" fillId="0" borderId="0" xfId="51" applyNumberFormat="1" applyFont="1" applyFill="1" applyBorder="1" applyAlignment="1">
      <alignment horizontal="left" wrapText="1"/>
    </xf>
    <xf numFmtId="0" fontId="57" fillId="0" borderId="0" xfId="0" applyFont="1" applyFill="1" applyAlignment="1">
      <alignment wrapText="1"/>
    </xf>
    <xf numFmtId="0" fontId="56" fillId="0" borderId="0" xfId="0" applyFont="1" applyFill="1" applyBorder="1" applyAlignment="1">
      <alignment horizontal="right" wrapText="1"/>
    </xf>
    <xf numFmtId="0" fontId="56" fillId="0" borderId="0" xfId="0" applyFont="1" applyFill="1" applyAlignment="1">
      <alignment horizontal="right" wrapText="1"/>
    </xf>
    <xf numFmtId="0" fontId="56" fillId="0" borderId="0" xfId="0" applyNumberFormat="1" applyFont="1" applyFill="1" applyAlignment="1">
      <alignment horizontal="right" wrapText="1"/>
    </xf>
    <xf numFmtId="0" fontId="56" fillId="0" borderId="0" xfId="0" applyNumberFormat="1" applyFont="1" applyFill="1" applyAlignment="1">
      <alignment wrapText="1"/>
    </xf>
    <xf numFmtId="0" fontId="62" fillId="0" borderId="0" xfId="51" applyNumberFormat="1" applyFont="1" applyFill="1" applyBorder="1" applyAlignment="1">
      <alignment horizontal="left" wrapText="1"/>
    </xf>
    <xf numFmtId="165" fontId="33" fillId="0" borderId="0" xfId="0" applyNumberFormat="1" applyFont="1" applyFill="1" applyBorder="1" applyAlignment="1"/>
    <xf numFmtId="165" fontId="37" fillId="0" borderId="0" xfId="0" applyNumberFormat="1" applyFont="1" applyFill="1" applyBorder="1" applyAlignment="1">
      <alignment horizontal="left" wrapText="1" indent="6"/>
    </xf>
    <xf numFmtId="165" fontId="36" fillId="0" borderId="0" xfId="0" applyNumberFormat="1" applyFont="1" applyFill="1" applyBorder="1" applyAlignment="1">
      <alignment horizontal="left" wrapText="1" indent="6"/>
    </xf>
    <xf numFmtId="1" fontId="33" fillId="0" borderId="15" xfId="0" applyNumberFormat="1" applyFont="1" applyFill="1" applyBorder="1" applyAlignment="1">
      <alignment horizontal="left" wrapText="1"/>
    </xf>
    <xf numFmtId="165" fontId="33" fillId="0" borderId="15" xfId="0" applyNumberFormat="1" applyFont="1" applyFill="1" applyBorder="1" applyAlignment="1">
      <alignment wrapText="1"/>
    </xf>
    <xf numFmtId="165" fontId="33" fillId="0" borderId="0" xfId="0" applyNumberFormat="1" applyFont="1" applyFill="1" applyAlignment="1">
      <alignment wrapText="1"/>
    </xf>
    <xf numFmtId="165" fontId="33" fillId="0" borderId="17" xfId="0" applyNumberFormat="1" applyFont="1" applyFill="1" applyBorder="1" applyAlignment="1">
      <alignment wrapText="1"/>
    </xf>
    <xf numFmtId="0" fontId="33" fillId="0" borderId="15" xfId="0" applyFont="1" applyFill="1" applyBorder="1" applyAlignment="1"/>
    <xf numFmtId="0" fontId="33" fillId="0" borderId="0" xfId="0" applyFont="1" applyFill="1" applyBorder="1" applyAlignment="1">
      <alignment horizontal="right" wrapText="1"/>
    </xf>
    <xf numFmtId="165" fontId="36" fillId="0" borderId="0" xfId="0" applyNumberFormat="1" applyFont="1" applyFill="1" applyAlignment="1">
      <alignment horizontal="right" wrapText="1"/>
    </xf>
    <xf numFmtId="165" fontId="60" fillId="0" borderId="0" xfId="0" applyNumberFormat="1" applyFont="1" applyFill="1" applyAlignment="1">
      <alignment wrapText="1"/>
    </xf>
    <xf numFmtId="165" fontId="60" fillId="0" borderId="0" xfId="0" applyNumberFormat="1" applyFont="1" applyFill="1" applyBorder="1" applyAlignment="1">
      <alignment horizontal="right" wrapText="1"/>
    </xf>
    <xf numFmtId="0" fontId="36" fillId="0" borderId="19" xfId="0" applyFont="1" applyFill="1" applyBorder="1" applyAlignment="1">
      <alignment horizontal="right" wrapText="1"/>
    </xf>
    <xf numFmtId="0" fontId="36" fillId="0" borderId="15" xfId="0" applyFont="1" applyFill="1" applyBorder="1" applyAlignment="1">
      <alignment horizontal="right" vertical="center" wrapText="1"/>
    </xf>
    <xf numFmtId="49" fontId="36" fillId="0" borderId="0" xfId="0" applyNumberFormat="1" applyFont="1" applyFill="1" applyBorder="1" applyAlignment="1">
      <alignment horizontal="right"/>
    </xf>
    <xf numFmtId="49" fontId="36" fillId="0" borderId="19" xfId="0" applyNumberFormat="1" applyFont="1" applyFill="1" applyBorder="1" applyAlignment="1">
      <alignment horizontal="right"/>
    </xf>
    <xf numFmtId="49" fontId="36" fillId="0" borderId="15" xfId="0" applyNumberFormat="1" applyFont="1" applyFill="1" applyBorder="1" applyAlignment="1">
      <alignment horizontal="right"/>
    </xf>
    <xf numFmtId="0" fontId="36" fillId="0" borderId="15" xfId="0" applyFont="1" applyFill="1" applyBorder="1" applyAlignment="1">
      <alignment horizontal="right" vertical="top" wrapText="1"/>
    </xf>
    <xf numFmtId="49" fontId="33" fillId="0" borderId="0" xfId="0" applyNumberFormat="1" applyFont="1" applyFill="1" applyBorder="1" applyAlignment="1">
      <alignment horizontal="right"/>
    </xf>
    <xf numFmtId="0" fontId="60" fillId="0" borderId="0" xfId="0" applyFont="1" applyFill="1" applyBorder="1" applyAlignment="1">
      <alignment vertical="center"/>
    </xf>
    <xf numFmtId="0" fontId="36" fillId="0" borderId="10" xfId="0" applyFont="1" applyFill="1" applyBorder="1"/>
    <xf numFmtId="0" fontId="33" fillId="0" borderId="0"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6" fillId="0" borderId="0" xfId="0" applyFont="1" applyFill="1" applyAlignment="1">
      <alignment horizontal="center" vertical="center"/>
    </xf>
    <xf numFmtId="0" fontId="36" fillId="0" borderId="19" xfId="0" applyFont="1" applyFill="1" applyBorder="1" applyAlignment="1">
      <alignment horizontal="right"/>
    </xf>
    <xf numFmtId="0" fontId="36" fillId="0" borderId="15" xfId="0" applyFont="1" applyFill="1" applyBorder="1" applyAlignment="1">
      <alignment horizontal="right"/>
    </xf>
    <xf numFmtId="165" fontId="36" fillId="0" borderId="15" xfId="0" applyNumberFormat="1" applyFont="1" applyFill="1" applyBorder="1" applyAlignment="1">
      <alignment horizontal="right"/>
    </xf>
    <xf numFmtId="165" fontId="36" fillId="0" borderId="0" xfId="0" applyNumberFormat="1" applyFont="1" applyFill="1" applyBorder="1" applyAlignment="1">
      <alignment horizontal="right"/>
    </xf>
    <xf numFmtId="165" fontId="36" fillId="0" borderId="19" xfId="0" applyNumberFormat="1" applyFont="1" applyFill="1" applyBorder="1" applyAlignment="1">
      <alignment horizontal="right"/>
    </xf>
    <xf numFmtId="0" fontId="60" fillId="0" borderId="0" xfId="0" applyFont="1" applyFill="1" applyAlignment="1">
      <alignment horizontal="left"/>
    </xf>
    <xf numFmtId="0" fontId="7" fillId="0" borderId="0" xfId="0" applyFont="1" applyFill="1" applyBorder="1"/>
    <xf numFmtId="0" fontId="0" fillId="0" borderId="0" xfId="0" applyFill="1" applyAlignment="1">
      <alignment wrapText="1"/>
    </xf>
    <xf numFmtId="0" fontId="67" fillId="0" borderId="0" xfId="0" applyFont="1" applyFill="1" applyBorder="1"/>
    <xf numFmtId="169" fontId="36" fillId="0" borderId="22" xfId="0" applyNumberFormat="1" applyFont="1" applyFill="1" applyBorder="1" applyAlignment="1">
      <alignment wrapText="1"/>
    </xf>
    <xf numFmtId="0" fontId="60" fillId="0" borderId="0" xfId="0" applyFont="1" applyBorder="1"/>
    <xf numFmtId="0" fontId="60" fillId="0" borderId="0" xfId="0" applyNumberFormat="1" applyFont="1" applyFill="1" applyBorder="1" applyAlignment="1">
      <alignment horizontal="left" indent="7"/>
    </xf>
    <xf numFmtId="169" fontId="36" fillId="0" borderId="0" xfId="0" applyNumberFormat="1" applyFont="1" applyFill="1" applyBorder="1" applyAlignment="1"/>
    <xf numFmtId="2" fontId="36" fillId="0" borderId="15" xfId="51" applyNumberFormat="1" applyFont="1" applyFill="1" applyBorder="1" applyAlignment="1">
      <alignment horizontal="right" wrapText="1"/>
    </xf>
    <xf numFmtId="2" fontId="36" fillId="0" borderId="0" xfId="51" applyNumberFormat="1" applyFont="1" applyFill="1" applyBorder="1" applyAlignment="1">
      <alignment horizontal="right" wrapText="1"/>
    </xf>
    <xf numFmtId="0" fontId="62" fillId="0" borderId="0" xfId="0" applyFont="1" applyFill="1" applyBorder="1" applyAlignment="1">
      <alignment vertical="center"/>
    </xf>
    <xf numFmtId="2" fontId="33" fillId="0" borderId="0" xfId="0" applyNumberFormat="1" applyFont="1" applyFill="1" applyBorder="1" applyAlignment="1">
      <alignment vertical="center"/>
    </xf>
    <xf numFmtId="2" fontId="37" fillId="0" borderId="0" xfId="0" applyNumberFormat="1" applyFont="1" applyFill="1" applyBorder="1" applyAlignment="1">
      <alignment vertical="center"/>
    </xf>
    <xf numFmtId="0" fontId="36" fillId="0" borderId="23" xfId="0" applyFont="1" applyFill="1" applyBorder="1" applyAlignment="1">
      <alignment horizontal="left" indent="6"/>
    </xf>
    <xf numFmtId="2" fontId="36" fillId="0" borderId="23" xfId="0" applyNumberFormat="1" applyFont="1" applyFill="1" applyBorder="1" applyAlignment="1">
      <alignment horizontal="left" indent="6"/>
    </xf>
    <xf numFmtId="0" fontId="33" fillId="0" borderId="0" xfId="0" applyFont="1" applyFill="1" applyBorder="1" applyAlignment="1">
      <alignment horizontal="left" indent="7"/>
    </xf>
    <xf numFmtId="0" fontId="36" fillId="0" borderId="27" xfId="0" applyFont="1" applyFill="1" applyBorder="1"/>
    <xf numFmtId="0" fontId="36" fillId="0" borderId="16" xfId="0" applyFont="1" applyFill="1" applyBorder="1" applyAlignment="1">
      <alignment horizontal="center" vertical="top" wrapText="1"/>
    </xf>
    <xf numFmtId="0" fontId="36" fillId="0" borderId="19" xfId="0" applyFont="1" applyFill="1" applyBorder="1" applyAlignment="1">
      <alignment horizontal="center" vertical="top" wrapText="1"/>
    </xf>
    <xf numFmtId="0" fontId="36" fillId="0" borderId="16"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55" fillId="0" borderId="0" xfId="0" applyFont="1" applyFill="1" applyBorder="1" applyAlignment="1">
      <alignment horizontal="left" vertical="center"/>
    </xf>
    <xf numFmtId="169" fontId="36" fillId="0" borderId="18" xfId="0" applyNumberFormat="1" applyFont="1" applyFill="1" applyBorder="1" applyAlignment="1">
      <alignment horizontal="left" wrapText="1"/>
    </xf>
    <xf numFmtId="0" fontId="55" fillId="0" borderId="0" xfId="0" applyFont="1" applyFill="1" applyBorder="1" applyAlignment="1">
      <alignment vertical="center"/>
    </xf>
    <xf numFmtId="0" fontId="55" fillId="0" borderId="0" xfId="0" applyFont="1" applyFill="1" applyBorder="1" applyAlignment="1">
      <alignment horizontal="left"/>
    </xf>
    <xf numFmtId="0" fontId="60" fillId="0" borderId="0" xfId="0" applyFont="1" applyBorder="1" applyAlignment="1">
      <alignment horizontal="left"/>
    </xf>
    <xf numFmtId="0" fontId="14" fillId="0" borderId="0" xfId="54" applyFont="1" applyFill="1"/>
    <xf numFmtId="0" fontId="70" fillId="0" borderId="0" xfId="54" applyFont="1" applyFill="1" applyAlignment="1"/>
    <xf numFmtId="0" fontId="71" fillId="0" borderId="0" xfId="54" applyFont="1" applyFill="1" applyAlignment="1"/>
    <xf numFmtId="0" fontId="14" fillId="0" borderId="0" xfId="54" applyFont="1" applyFill="1" applyAlignment="1"/>
    <xf numFmtId="0" fontId="72" fillId="0" borderId="0" xfId="54" applyFont="1" applyFill="1" applyAlignment="1"/>
    <xf numFmtId="0" fontId="73" fillId="0" borderId="0" xfId="54" applyFont="1" applyFill="1" applyAlignment="1"/>
    <xf numFmtId="0" fontId="72" fillId="0" borderId="0" xfId="54" applyFont="1" applyFill="1" applyAlignment="1">
      <alignment vertical="top"/>
    </xf>
    <xf numFmtId="0" fontId="73" fillId="0" borderId="0" xfId="54" applyFont="1" applyFill="1" applyAlignment="1">
      <alignment horizontal="center"/>
    </xf>
    <xf numFmtId="0" fontId="72" fillId="0" borderId="0" xfId="54" applyFont="1" applyFill="1" applyAlignment="1">
      <alignment wrapText="1"/>
    </xf>
    <xf numFmtId="0" fontId="74" fillId="0" borderId="0" xfId="54" applyFont="1" applyFill="1" applyAlignment="1">
      <alignment vertical="top"/>
    </xf>
    <xf numFmtId="0" fontId="75" fillId="0" borderId="0" xfId="0" applyFont="1"/>
    <xf numFmtId="0" fontId="76" fillId="0" borderId="0" xfId="54" applyFont="1" applyFill="1"/>
    <xf numFmtId="2" fontId="60" fillId="0" borderId="24" xfId="37" applyNumberFormat="1" applyFont="1" applyFill="1" applyBorder="1" applyAlignment="1" applyProtection="1">
      <alignment horizontal="center" vertical="center"/>
    </xf>
    <xf numFmtId="0" fontId="36" fillId="0" borderId="11" xfId="0" applyFont="1" applyFill="1" applyBorder="1" applyAlignment="1">
      <alignment horizontal="center" vertical="center" wrapText="1"/>
    </xf>
    <xf numFmtId="0" fontId="47" fillId="0" borderId="14"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3" fillId="0" borderId="17" xfId="0" applyFont="1" applyFill="1" applyBorder="1" applyAlignment="1">
      <alignment wrapText="1"/>
    </xf>
    <xf numFmtId="0" fontId="33" fillId="0" borderId="0" xfId="0" applyFont="1" applyFill="1" applyBorder="1" applyAlignment="1">
      <alignment horizontal="left" vertical="center"/>
    </xf>
    <xf numFmtId="0" fontId="60" fillId="0" borderId="0" xfId="0" applyFont="1" applyFill="1" applyBorder="1" applyAlignment="1">
      <alignment horizontal="left" indent="7"/>
    </xf>
    <xf numFmtId="0" fontId="60" fillId="0" borderId="0" xfId="0" applyFont="1" applyFill="1" applyAlignment="1">
      <alignment horizontal="left" indent="7"/>
    </xf>
    <xf numFmtId="0" fontId="77" fillId="0" borderId="0" xfId="0" applyFont="1" applyFill="1" applyBorder="1"/>
    <xf numFmtId="0" fontId="79" fillId="0" borderId="0" xfId="0" applyFont="1" applyFill="1" applyAlignment="1">
      <alignment horizontal="left" wrapText="1" indent="1"/>
    </xf>
    <xf numFmtId="0" fontId="40" fillId="0" borderId="0" xfId="0" applyFont="1" applyFill="1" applyAlignment="1">
      <alignment horizontal="left" wrapText="1" indent="1"/>
    </xf>
    <xf numFmtId="1" fontId="40" fillId="0" borderId="19" xfId="0" applyNumberFormat="1" applyFont="1" applyFill="1" applyBorder="1" applyAlignment="1">
      <alignment wrapText="1"/>
    </xf>
    <xf numFmtId="0" fontId="40" fillId="0" borderId="19" xfId="0" applyFont="1" applyFill="1" applyBorder="1" applyAlignment="1">
      <alignment wrapText="1"/>
    </xf>
    <xf numFmtId="165" fontId="40" fillId="0" borderId="15" xfId="0" applyNumberFormat="1" applyFont="1" applyFill="1" applyBorder="1" applyAlignment="1">
      <alignment horizontal="right" wrapText="1"/>
    </xf>
    <xf numFmtId="165" fontId="40" fillId="0" borderId="0" xfId="0" applyNumberFormat="1" applyFont="1" applyFill="1" applyBorder="1" applyAlignment="1">
      <alignment wrapText="1"/>
    </xf>
    <xf numFmtId="0" fontId="78" fillId="0" borderId="0" xfId="0" applyFont="1" applyFill="1" applyBorder="1" applyAlignment="1">
      <alignment horizontal="left" vertical="center"/>
    </xf>
    <xf numFmtId="0" fontId="40" fillId="0" borderId="0" xfId="0" applyFont="1" applyFill="1" applyAlignment="1">
      <alignment horizontal="left" vertical="center" indent="7"/>
    </xf>
    <xf numFmtId="165" fontId="40" fillId="0" borderId="19" xfId="0" applyNumberFormat="1" applyFont="1" applyFill="1" applyBorder="1" applyAlignment="1">
      <alignment horizontal="right" wrapText="1"/>
    </xf>
    <xf numFmtId="2" fontId="78" fillId="0" borderId="15" xfId="51" applyNumberFormat="1" applyFont="1" applyFill="1" applyBorder="1" applyAlignment="1">
      <alignment horizontal="right" wrapText="1"/>
    </xf>
    <xf numFmtId="0" fontId="78" fillId="0" borderId="15" xfId="51" applyFont="1" applyFill="1" applyBorder="1" applyAlignment="1">
      <alignment horizontal="right" wrapText="1"/>
    </xf>
    <xf numFmtId="0" fontId="78" fillId="0" borderId="19" xfId="51" applyFont="1" applyFill="1" applyBorder="1" applyAlignment="1">
      <alignment horizontal="right" wrapText="1"/>
    </xf>
    <xf numFmtId="165" fontId="80" fillId="0" borderId="19" xfId="51" applyNumberFormat="1" applyFont="1" applyFill="1" applyBorder="1" applyAlignment="1">
      <alignment horizontal="right" wrapText="1"/>
    </xf>
    <xf numFmtId="165" fontId="40" fillId="0" borderId="19" xfId="51" applyNumberFormat="1" applyFont="1" applyFill="1" applyBorder="1" applyAlignment="1">
      <alignment horizontal="right" wrapText="1"/>
    </xf>
    <xf numFmtId="169" fontId="40" fillId="0" borderId="0" xfId="51" applyNumberFormat="1" applyFont="1" applyFill="1" applyBorder="1" applyAlignment="1">
      <alignment horizontal="left" wrapText="1"/>
    </xf>
    <xf numFmtId="0" fontId="40" fillId="0" borderId="0" xfId="0" applyFont="1" applyFill="1" applyBorder="1" applyAlignment="1">
      <alignment horizontal="right" vertical="center" wrapText="1"/>
    </xf>
    <xf numFmtId="0" fontId="40" fillId="0" borderId="0" xfId="0" applyFont="1" applyFill="1" applyBorder="1" applyAlignment="1">
      <alignment horizontal="right" vertical="top" wrapText="1"/>
    </xf>
    <xf numFmtId="165" fontId="40" fillId="0" borderId="0" xfId="0" applyNumberFormat="1" applyFont="1" applyFill="1" applyBorder="1" applyAlignment="1">
      <alignment horizontal="right" vertical="top" wrapText="1"/>
    </xf>
    <xf numFmtId="165" fontId="40" fillId="0" borderId="0" xfId="0" applyNumberFormat="1" applyFont="1" applyFill="1" applyBorder="1"/>
    <xf numFmtId="165" fontId="40" fillId="0" borderId="0" xfId="0" applyNumberFormat="1" applyFont="1" applyFill="1" applyBorder="1" applyAlignment="1">
      <alignment horizontal="right"/>
    </xf>
    <xf numFmtId="0" fontId="40" fillId="0" borderId="0" xfId="0" applyFont="1" applyFill="1"/>
    <xf numFmtId="0" fontId="33" fillId="0" borderId="0" xfId="0" applyFont="1" applyFill="1" applyBorder="1" applyAlignment="1">
      <alignment horizontal="center" vertical="center"/>
    </xf>
    <xf numFmtId="0" fontId="78" fillId="0" borderId="0" xfId="0" applyFont="1" applyFill="1" applyBorder="1" applyAlignment="1">
      <alignment vertical="center"/>
    </xf>
    <xf numFmtId="0" fontId="40" fillId="0" borderId="0" xfId="0" applyFont="1" applyFill="1" applyBorder="1" applyAlignment="1">
      <alignment vertical="center"/>
    </xf>
    <xf numFmtId="0" fontId="79" fillId="0" borderId="0" xfId="0" applyFont="1" applyFill="1" applyBorder="1" applyAlignment="1">
      <alignment horizontal="left" vertical="center" wrapText="1" indent="6"/>
    </xf>
    <xf numFmtId="0" fontId="40" fillId="0" borderId="0" xfId="118" applyFont="1" applyFill="1" applyBorder="1" applyAlignment="1" applyProtection="1">
      <alignment horizontal="center" vertical="center"/>
    </xf>
    <xf numFmtId="0" fontId="79" fillId="0" borderId="0" xfId="118" applyFont="1" applyFill="1" applyBorder="1" applyAlignment="1" applyProtection="1">
      <alignment horizontal="center" vertical="center"/>
    </xf>
    <xf numFmtId="0" fontId="14" fillId="0" borderId="0" xfId="0" applyFont="1"/>
    <xf numFmtId="1" fontId="55" fillId="0" borderId="14" xfId="0" applyNumberFormat="1" applyFont="1" applyFill="1" applyBorder="1" applyAlignment="1">
      <alignment horizontal="right" wrapText="1"/>
    </xf>
    <xf numFmtId="0" fontId="78" fillId="0" borderId="0" xfId="0" applyFont="1" applyFill="1" applyBorder="1" applyAlignment="1">
      <alignment horizontal="center"/>
    </xf>
    <xf numFmtId="0" fontId="36" fillId="0" borderId="17" xfId="0" applyNumberFormat="1" applyFont="1" applyFill="1" applyBorder="1" applyAlignment="1">
      <alignment horizontal="left" wrapText="1" indent="2"/>
    </xf>
    <xf numFmtId="2" fontId="36" fillId="0" borderId="15" xfId="115" applyNumberFormat="1" applyFont="1" applyFill="1" applyBorder="1" applyAlignment="1">
      <alignment horizontal="right"/>
    </xf>
    <xf numFmtId="0" fontId="36" fillId="0" borderId="15" xfId="115" applyFont="1" applyFill="1" applyBorder="1" applyAlignment="1">
      <alignment horizontal="right"/>
    </xf>
    <xf numFmtId="2" fontId="33" fillId="0" borderId="15" xfId="0" applyNumberFormat="1" applyFont="1" applyFill="1" applyBorder="1" applyAlignment="1">
      <alignment horizontal="right" wrapText="1"/>
    </xf>
    <xf numFmtId="1" fontId="33" fillId="0" borderId="14" xfId="0" applyNumberFormat="1" applyFont="1" applyFill="1" applyBorder="1" applyAlignment="1">
      <alignment horizontal="right" wrapText="1"/>
    </xf>
    <xf numFmtId="1" fontId="33" fillId="0" borderId="15" xfId="0" applyNumberFormat="1" applyFont="1" applyFill="1" applyBorder="1" applyAlignment="1">
      <alignment horizontal="right" wrapText="1"/>
    </xf>
    <xf numFmtId="4" fontId="33" fillId="0" borderId="14" xfId="0" applyNumberFormat="1" applyFont="1" applyFill="1" applyBorder="1" applyAlignment="1">
      <alignment horizontal="right" wrapText="1"/>
    </xf>
    <xf numFmtId="4" fontId="33" fillId="0" borderId="15" xfId="0" applyNumberFormat="1" applyFont="1" applyFill="1" applyBorder="1" applyAlignment="1">
      <alignment horizontal="right" wrapText="1"/>
    </xf>
    <xf numFmtId="4" fontId="36" fillId="0" borderId="15" xfId="0" applyNumberFormat="1" applyFont="1" applyFill="1" applyBorder="1" applyAlignment="1">
      <alignment horizontal="right" wrapText="1"/>
    </xf>
    <xf numFmtId="4" fontId="36" fillId="0" borderId="15" xfId="0" applyNumberFormat="1" applyFont="1" applyFill="1" applyBorder="1" applyAlignment="1">
      <alignment horizontal="right"/>
    </xf>
    <xf numFmtId="165" fontId="36" fillId="0" borderId="14" xfId="0" applyNumberFormat="1" applyFont="1" applyFill="1" applyBorder="1" applyAlignment="1">
      <alignment horizontal="right" wrapText="1"/>
    </xf>
    <xf numFmtId="169" fontId="33" fillId="0" borderId="17" xfId="0" applyNumberFormat="1" applyFont="1" applyFill="1" applyBorder="1" applyAlignment="1">
      <alignment horizontal="left" wrapText="1"/>
    </xf>
    <xf numFmtId="0" fontId="56" fillId="0" borderId="16" xfId="0" applyFont="1" applyFill="1" applyBorder="1" applyAlignment="1">
      <alignment horizontal="center" vertical="center" wrapText="1"/>
    </xf>
    <xf numFmtId="165" fontId="60" fillId="0" borderId="0" xfId="0" applyNumberFormat="1" applyFont="1" applyFill="1" applyAlignment="1">
      <alignment horizontal="left" indent="1"/>
    </xf>
    <xf numFmtId="165" fontId="56" fillId="0" borderId="0" xfId="0" applyNumberFormat="1" applyFont="1" applyFill="1" applyBorder="1" applyAlignment="1">
      <alignment horizontal="right" wrapText="1"/>
    </xf>
    <xf numFmtId="2" fontId="56" fillId="0" borderId="15" xfId="0" applyNumberFormat="1" applyFont="1" applyFill="1" applyBorder="1" applyAlignment="1">
      <alignment horizontal="right" wrapText="1"/>
    </xf>
    <xf numFmtId="2" fontId="56" fillId="0" borderId="19" xfId="0" applyNumberFormat="1" applyFont="1" applyFill="1" applyBorder="1" applyAlignment="1">
      <alignment horizontal="right" wrapText="1"/>
    </xf>
    <xf numFmtId="0" fontId="56" fillId="0" borderId="15" xfId="0" applyFont="1" applyFill="1" applyBorder="1"/>
    <xf numFmtId="0" fontId="56" fillId="0" borderId="19" xfId="0" applyFont="1" applyFill="1" applyBorder="1"/>
    <xf numFmtId="0" fontId="55" fillId="0" borderId="0" xfId="0" applyFont="1" applyFill="1" applyBorder="1"/>
    <xf numFmtId="0" fontId="55" fillId="0" borderId="19" xfId="0" applyFont="1" applyFill="1" applyBorder="1"/>
    <xf numFmtId="0" fontId="36" fillId="0" borderId="0" xfId="0" applyNumberFormat="1" applyFont="1" applyFill="1" applyBorder="1" applyAlignment="1">
      <alignment horizontal="right"/>
    </xf>
    <xf numFmtId="0" fontId="36" fillId="0" borderId="15" xfId="0" applyNumberFormat="1" applyFont="1" applyFill="1" applyBorder="1" applyAlignment="1">
      <alignment horizontal="right"/>
    </xf>
    <xf numFmtId="0" fontId="55" fillId="0" borderId="15" xfId="0" applyNumberFormat="1" applyFont="1" applyFill="1" applyBorder="1" applyAlignment="1">
      <alignment horizontal="right"/>
    </xf>
    <xf numFmtId="0" fontId="55" fillId="0" borderId="0" xfId="0" applyNumberFormat="1" applyFont="1" applyFill="1" applyBorder="1" applyAlignment="1">
      <alignment horizontal="right"/>
    </xf>
    <xf numFmtId="0" fontId="36" fillId="0" borderId="19" xfId="0" applyFont="1" applyFill="1" applyBorder="1" applyAlignment="1">
      <alignment horizontal="right" vertical="center"/>
    </xf>
    <xf numFmtId="0" fontId="36" fillId="0" borderId="14" xfId="0" applyFont="1" applyFill="1" applyBorder="1" applyAlignment="1">
      <alignment horizontal="left" vertical="top" wrapText="1"/>
    </xf>
    <xf numFmtId="0" fontId="36" fillId="0" borderId="14" xfId="0" applyFont="1" applyFill="1" applyBorder="1" applyAlignment="1">
      <alignment horizontal="center" vertical="top" wrapText="1"/>
    </xf>
    <xf numFmtId="0" fontId="36" fillId="0" borderId="15" xfId="0" applyFont="1" applyFill="1" applyBorder="1" applyAlignment="1">
      <alignment horizontal="left" vertical="top" wrapText="1"/>
    </xf>
    <xf numFmtId="0" fontId="60" fillId="0" borderId="15" xfId="0" applyFont="1" applyFill="1" applyBorder="1" applyAlignment="1">
      <alignment horizontal="center" vertical="top" wrapText="1"/>
    </xf>
    <xf numFmtId="0" fontId="36" fillId="0" borderId="15" xfId="0" applyFont="1" applyFill="1" applyBorder="1" applyAlignment="1">
      <alignment horizontal="center" vertical="top" wrapText="1"/>
    </xf>
    <xf numFmtId="0" fontId="36" fillId="0" borderId="18" xfId="0" applyFont="1" applyFill="1" applyBorder="1" applyAlignment="1">
      <alignment horizontal="left" vertical="top" wrapText="1"/>
    </xf>
    <xf numFmtId="0" fontId="56" fillId="0" borderId="0" xfId="0" applyFont="1" applyFill="1" applyAlignment="1">
      <alignment horizontal="left" wrapText="1" indent="1"/>
    </xf>
    <xf numFmtId="0" fontId="60" fillId="0" borderId="0" xfId="0" applyFont="1" applyFill="1" applyAlignment="1">
      <alignment horizontal="left" wrapText="1" indent="1"/>
    </xf>
    <xf numFmtId="0" fontId="56" fillId="0" borderId="15" xfId="0" applyFont="1" applyFill="1" applyBorder="1" applyAlignment="1">
      <alignment wrapText="1"/>
    </xf>
    <xf numFmtId="170" fontId="56" fillId="0" borderId="15" xfId="0" applyNumberFormat="1" applyFont="1" applyFill="1" applyBorder="1" applyAlignment="1">
      <alignment horizontal="right" wrapText="1"/>
    </xf>
    <xf numFmtId="0" fontId="36" fillId="0" borderId="0" xfId="0" applyFont="1"/>
    <xf numFmtId="0" fontId="60" fillId="0" borderId="0" xfId="0" applyFont="1" applyAlignment="1">
      <alignment horizontal="left" indent="7"/>
    </xf>
    <xf numFmtId="0" fontId="60" fillId="0" borderId="0" xfId="0" applyFont="1" applyAlignment="1">
      <alignment horizontal="center" vertical="top"/>
    </xf>
    <xf numFmtId="0" fontId="60" fillId="0" borderId="17" xfId="0" applyFont="1" applyBorder="1" applyAlignment="1">
      <alignment horizontal="left" wrapText="1"/>
    </xf>
    <xf numFmtId="0" fontId="55" fillId="0" borderId="17" xfId="0" applyFont="1" applyBorder="1" applyAlignment="1">
      <alignment horizontal="left" wrapText="1"/>
    </xf>
    <xf numFmtId="169" fontId="36" fillId="0" borderId="17" xfId="0" applyNumberFormat="1" applyFont="1" applyBorder="1" applyAlignment="1">
      <alignment horizontal="left" indent="1"/>
    </xf>
    <xf numFmtId="0" fontId="55" fillId="0" borderId="18" xfId="0" applyFont="1" applyBorder="1" applyAlignment="1">
      <alignment horizontal="left" vertical="center" wrapText="1"/>
    </xf>
    <xf numFmtId="0" fontId="55" fillId="0" borderId="14" xfId="0" applyFont="1" applyBorder="1" applyAlignment="1">
      <alignment horizontal="center" vertical="center" wrapText="1"/>
    </xf>
    <xf numFmtId="0" fontId="36" fillId="0" borderId="15" xfId="0" applyFont="1" applyBorder="1" applyAlignment="1">
      <alignment horizontal="center"/>
    </xf>
    <xf numFmtId="0" fontId="60" fillId="0" borderId="15" xfId="0" applyFont="1" applyBorder="1" applyAlignment="1">
      <alignment horizontal="center" vertical="top"/>
    </xf>
    <xf numFmtId="1" fontId="36" fillId="0" borderId="15" xfId="0" applyNumberFormat="1" applyFont="1" applyBorder="1" applyAlignment="1">
      <alignment horizontal="center"/>
    </xf>
    <xf numFmtId="0" fontId="56" fillId="0" borderId="13" xfId="0" applyFont="1" applyBorder="1" applyAlignment="1">
      <alignment horizontal="center" vertical="center"/>
    </xf>
    <xf numFmtId="0" fontId="56" fillId="0" borderId="13" xfId="0" applyFont="1" applyBorder="1" applyAlignment="1">
      <alignment horizontal="center" vertical="center" wrapText="1"/>
    </xf>
    <xf numFmtId="0" fontId="36" fillId="0" borderId="0" xfId="0" applyFont="1" applyFill="1" applyAlignment="1">
      <alignment horizontal="center" wrapText="1"/>
    </xf>
    <xf numFmtId="0" fontId="60" fillId="0" borderId="0" xfId="0" applyFont="1" applyFill="1" applyAlignment="1"/>
    <xf numFmtId="169" fontId="56" fillId="0" borderId="22" xfId="0" applyNumberFormat="1" applyFont="1" applyFill="1" applyBorder="1" applyAlignment="1">
      <alignment horizontal="left" wrapText="1"/>
    </xf>
    <xf numFmtId="0" fontId="56" fillId="0" borderId="19" xfId="0" applyNumberFormat="1" applyFont="1" applyFill="1" applyBorder="1" applyAlignment="1">
      <alignment horizontal="right" wrapText="1"/>
    </xf>
    <xf numFmtId="169" fontId="56" fillId="0" borderId="0" xfId="0" applyNumberFormat="1" applyFont="1" applyFill="1" applyBorder="1" applyAlignment="1">
      <alignment horizontal="left" wrapText="1"/>
    </xf>
    <xf numFmtId="1" fontId="56" fillId="0" borderId="19" xfId="0" applyNumberFormat="1" applyFont="1" applyFill="1" applyBorder="1" applyAlignment="1">
      <alignment horizontal="right" wrapText="1"/>
    </xf>
    <xf numFmtId="0" fontId="56" fillId="0" borderId="15" xfId="0" applyNumberFormat="1" applyFont="1" applyFill="1" applyBorder="1" applyAlignment="1">
      <alignment horizontal="right" wrapText="1"/>
    </xf>
    <xf numFmtId="169" fontId="56" fillId="0" borderId="0" xfId="0" applyNumberFormat="1" applyFont="1" applyFill="1" applyBorder="1" applyAlignment="1">
      <alignment wrapText="1"/>
    </xf>
    <xf numFmtId="0" fontId="55" fillId="0" borderId="0" xfId="0" applyFont="1" applyFill="1" applyAlignment="1">
      <alignment horizontal="left" vertical="center"/>
    </xf>
    <xf numFmtId="0" fontId="57" fillId="0" borderId="23" xfId="0" applyFont="1" applyFill="1" applyBorder="1" applyAlignment="1">
      <alignment horizontal="left" vertical="center"/>
    </xf>
    <xf numFmtId="1" fontId="56" fillId="0" borderId="15" xfId="0" applyNumberFormat="1" applyFont="1" applyFill="1" applyBorder="1" applyAlignment="1">
      <alignment horizontal="right" wrapText="1"/>
    </xf>
    <xf numFmtId="166" fontId="56" fillId="0" borderId="0" xfId="0" applyNumberFormat="1" applyFont="1" applyFill="1" applyBorder="1" applyAlignment="1">
      <alignment horizontal="right" wrapText="1"/>
    </xf>
    <xf numFmtId="0" fontId="56" fillId="0" borderId="14" xfId="0" applyNumberFormat="1" applyFont="1" applyFill="1" applyBorder="1" applyAlignment="1">
      <alignment horizontal="right" vertical="center"/>
    </xf>
    <xf numFmtId="0" fontId="56" fillId="0" borderId="0" xfId="0" applyNumberFormat="1" applyFont="1" applyFill="1" applyBorder="1" applyAlignment="1">
      <alignment horizontal="right" vertical="center"/>
    </xf>
    <xf numFmtId="0" fontId="56" fillId="0" borderId="15" xfId="0" applyNumberFormat="1" applyFont="1" applyFill="1" applyBorder="1" applyAlignment="1">
      <alignment horizontal="right" vertical="center"/>
    </xf>
    <xf numFmtId="166" fontId="56" fillId="0" borderId="0" xfId="0" applyNumberFormat="1" applyFont="1" applyFill="1" applyAlignment="1">
      <alignment horizontal="right" wrapText="1"/>
    </xf>
    <xf numFmtId="0" fontId="60" fillId="0" borderId="0" xfId="0" applyFont="1" applyFill="1" applyAlignment="1">
      <alignment horizontal="left" indent="1"/>
    </xf>
    <xf numFmtId="166" fontId="60" fillId="0" borderId="0" xfId="0" applyNumberFormat="1" applyFont="1" applyFill="1" applyBorder="1" applyAlignment="1">
      <alignment horizontal="right" wrapText="1"/>
    </xf>
    <xf numFmtId="166" fontId="60" fillId="0" borderId="0" xfId="0" applyNumberFormat="1" applyFont="1" applyFill="1" applyAlignment="1">
      <alignment horizontal="right" wrapText="1"/>
    </xf>
    <xf numFmtId="1" fontId="55" fillId="0" borderId="14" xfId="51" applyNumberFormat="1" applyFont="1" applyFill="1" applyBorder="1" applyAlignment="1">
      <alignment horizontal="right" wrapText="1"/>
    </xf>
    <xf numFmtId="0" fontId="55" fillId="0" borderId="14" xfId="51" applyFont="1" applyFill="1" applyBorder="1" applyAlignment="1">
      <alignment horizontal="right" wrapText="1"/>
    </xf>
    <xf numFmtId="0" fontId="55" fillId="0" borderId="16" xfId="51" applyFont="1" applyFill="1" applyBorder="1" applyAlignment="1">
      <alignment horizontal="right" wrapText="1"/>
    </xf>
    <xf numFmtId="169" fontId="56" fillId="0" borderId="0" xfId="51" applyNumberFormat="1" applyFont="1" applyFill="1" applyBorder="1" applyAlignment="1">
      <alignment horizontal="left" wrapText="1"/>
    </xf>
    <xf numFmtId="1" fontId="56" fillId="0" borderId="19" xfId="51" applyNumberFormat="1" applyFont="1" applyFill="1" applyBorder="1" applyAlignment="1">
      <alignment horizontal="right" wrapText="1"/>
    </xf>
    <xf numFmtId="1" fontId="55" fillId="0" borderId="19" xfId="51" applyNumberFormat="1" applyFont="1" applyFill="1" applyBorder="1" applyAlignment="1">
      <alignment horizontal="right" wrapText="1"/>
    </xf>
    <xf numFmtId="1" fontId="55" fillId="0" borderId="16" xfId="0" applyNumberFormat="1" applyFont="1" applyFill="1" applyBorder="1" applyAlignment="1">
      <alignment horizontal="right" wrapText="1"/>
    </xf>
    <xf numFmtId="0" fontId="56" fillId="0" borderId="19" xfId="0" applyFont="1" applyFill="1" applyBorder="1" applyAlignment="1">
      <alignment wrapText="1"/>
    </xf>
    <xf numFmtId="0" fontId="60" fillId="0" borderId="24" xfId="37" applyFont="1" applyFill="1" applyBorder="1" applyAlignment="1" applyProtection="1">
      <alignment horizontal="center"/>
    </xf>
    <xf numFmtId="165" fontId="55" fillId="0" borderId="14" xfId="0" applyNumberFormat="1" applyFont="1" applyFill="1" applyBorder="1" applyAlignment="1">
      <alignment horizontal="right" wrapText="1"/>
    </xf>
    <xf numFmtId="165" fontId="55" fillId="0" borderId="15" xfId="0" applyNumberFormat="1" applyFont="1" applyFill="1" applyBorder="1" applyAlignment="1">
      <alignment horizontal="right" wrapText="1"/>
    </xf>
    <xf numFmtId="165" fontId="55" fillId="0" borderId="19" xfId="0" applyNumberFormat="1" applyFont="1" applyFill="1" applyBorder="1" applyAlignment="1">
      <alignment horizontal="right" wrapText="1"/>
    </xf>
    <xf numFmtId="165" fontId="55" fillId="0" borderId="14" xfId="0" applyNumberFormat="1" applyFont="1" applyFill="1" applyBorder="1" applyAlignment="1">
      <alignment horizontal="right"/>
    </xf>
    <xf numFmtId="165" fontId="56" fillId="0" borderId="15" xfId="0" applyNumberFormat="1" applyFont="1" applyFill="1" applyBorder="1" applyAlignment="1">
      <alignment wrapText="1"/>
    </xf>
    <xf numFmtId="165" fontId="56" fillId="0" borderId="0" xfId="0" applyNumberFormat="1" applyFont="1" applyFill="1" applyAlignment="1">
      <alignment wrapText="1"/>
    </xf>
    <xf numFmtId="165" fontId="56" fillId="0" borderId="19" xfId="0" applyNumberFormat="1" applyFont="1" applyFill="1" applyBorder="1" applyAlignment="1">
      <alignment wrapText="1"/>
    </xf>
    <xf numFmtId="1" fontId="55" fillId="0" borderId="19" xfId="0" applyNumberFormat="1" applyFont="1" applyFill="1" applyBorder="1" applyAlignment="1">
      <alignment horizontal="right" wrapText="1"/>
    </xf>
    <xf numFmtId="1" fontId="56" fillId="0" borderId="15" xfId="0" applyNumberFormat="1" applyFont="1" applyFill="1" applyBorder="1" applyAlignment="1">
      <alignment wrapText="1"/>
    </xf>
    <xf numFmtId="165" fontId="56" fillId="0" borderId="0" xfId="0" applyNumberFormat="1" applyFont="1" applyFill="1" applyBorder="1" applyAlignment="1">
      <alignment wrapText="1"/>
    </xf>
    <xf numFmtId="1" fontId="56" fillId="0" borderId="15" xfId="0" applyNumberFormat="1" applyFont="1" applyFill="1" applyBorder="1" applyAlignment="1">
      <alignment horizontal="right" vertical="center"/>
    </xf>
    <xf numFmtId="0" fontId="59" fillId="0" borderId="0" xfId="0" applyFont="1" applyFill="1" applyBorder="1" applyAlignment="1">
      <alignment vertical="center"/>
    </xf>
    <xf numFmtId="0" fontId="83" fillId="0" borderId="0" xfId="0" applyFont="1" applyFill="1" applyBorder="1"/>
    <xf numFmtId="0" fontId="55" fillId="0" borderId="15" xfId="0" applyFont="1" applyFill="1" applyBorder="1" applyAlignment="1">
      <alignment wrapText="1"/>
    </xf>
    <xf numFmtId="0" fontId="55" fillId="0" borderId="19" xfId="0" applyNumberFormat="1" applyFont="1" applyFill="1" applyBorder="1" applyAlignment="1">
      <alignment horizontal="right" wrapText="1"/>
    </xf>
    <xf numFmtId="0" fontId="55" fillId="0" borderId="14" xfId="0" applyNumberFormat="1" applyFont="1" applyFill="1" applyBorder="1" applyAlignment="1">
      <alignment horizontal="right" vertical="center"/>
    </xf>
    <xf numFmtId="0" fontId="55" fillId="0" borderId="15" xfId="0" applyNumberFormat="1" applyFont="1" applyFill="1" applyBorder="1" applyAlignment="1">
      <alignment horizontal="right" vertical="center"/>
    </xf>
    <xf numFmtId="0" fontId="56" fillId="0" borderId="0" xfId="0" applyNumberFormat="1" applyFont="1" applyFill="1" applyBorder="1" applyAlignment="1">
      <alignment horizontal="right"/>
    </xf>
    <xf numFmtId="1" fontId="56" fillId="0" borderId="0" xfId="0" applyNumberFormat="1" applyFont="1" applyFill="1" applyBorder="1" applyAlignment="1">
      <alignment horizontal="right" wrapText="1"/>
    </xf>
    <xf numFmtId="1" fontId="55" fillId="0" borderId="15" xfId="0" applyNumberFormat="1" applyFont="1" applyFill="1" applyBorder="1" applyAlignment="1">
      <alignment horizontal="right" wrapText="1"/>
    </xf>
    <xf numFmtId="0" fontId="55" fillId="0" borderId="15" xfId="0" applyNumberFormat="1" applyFont="1" applyFill="1" applyBorder="1" applyAlignment="1">
      <alignment horizontal="right" wrapText="1"/>
    </xf>
    <xf numFmtId="0" fontId="56" fillId="0" borderId="15" xfId="0" applyFont="1" applyFill="1" applyBorder="1" applyAlignment="1">
      <alignment horizontal="right"/>
    </xf>
    <xf numFmtId="0" fontId="56" fillId="0" borderId="19" xfId="0" applyFont="1" applyFill="1" applyBorder="1" applyAlignment="1">
      <alignment horizontal="right"/>
    </xf>
    <xf numFmtId="0" fontId="56" fillId="0" borderId="15" xfId="0" applyNumberFormat="1" applyFont="1" applyFill="1" applyBorder="1" applyAlignment="1">
      <alignment horizontal="right"/>
    </xf>
    <xf numFmtId="0" fontId="56" fillId="0" borderId="0" xfId="0" applyFont="1" applyFill="1" applyBorder="1" applyAlignment="1">
      <alignment horizontal="right"/>
    </xf>
    <xf numFmtId="0" fontId="62" fillId="0" borderId="0" xfId="0" applyFont="1" applyFill="1" applyAlignment="1">
      <alignment horizontal="left" indent="6"/>
    </xf>
    <xf numFmtId="2" fontId="36" fillId="0" borderId="15" xfId="51" applyNumberFormat="1" applyFont="1" applyFill="1" applyBorder="1"/>
    <xf numFmtId="2" fontId="36" fillId="0" borderId="19" xfId="51" applyNumberFormat="1" applyFont="1" applyFill="1" applyBorder="1"/>
    <xf numFmtId="0" fontId="56" fillId="0" borderId="0" xfId="51" applyFont="1" applyFill="1" applyBorder="1" applyAlignment="1">
      <alignment horizontal="left" indent="1"/>
    </xf>
    <xf numFmtId="0" fontId="86" fillId="0" borderId="0" xfId="51" applyFont="1" applyFill="1" applyBorder="1"/>
    <xf numFmtId="2" fontId="86" fillId="0" borderId="0" xfId="51" applyNumberFormat="1" applyFont="1" applyFill="1" applyBorder="1"/>
    <xf numFmtId="0" fontId="60" fillId="0" borderId="0" xfId="51" applyFont="1" applyFill="1" applyBorder="1" applyAlignment="1">
      <alignment horizontal="left" indent="1"/>
    </xf>
    <xf numFmtId="0" fontId="56" fillId="0" borderId="10" xfId="0" applyFont="1" applyFill="1" applyBorder="1" applyAlignment="1">
      <alignment horizontal="center" vertical="center" wrapText="1"/>
    </xf>
    <xf numFmtId="0" fontId="56" fillId="0" borderId="11" xfId="0" applyFont="1" applyFill="1" applyBorder="1" applyAlignment="1">
      <alignment horizontal="center" vertical="center" wrapText="1"/>
    </xf>
    <xf numFmtId="165" fontId="56" fillId="0" borderId="0" xfId="0" applyNumberFormat="1" applyFont="1" applyFill="1" applyBorder="1"/>
    <xf numFmtId="0" fontId="55" fillId="0" borderId="14" xfId="119" applyFont="1" applyFill="1" applyBorder="1" applyAlignment="1">
      <alignment wrapText="1"/>
    </xf>
    <xf numFmtId="1" fontId="55" fillId="0" borderId="16" xfId="119" applyNumberFormat="1" applyFont="1" applyFill="1" applyBorder="1" applyAlignment="1">
      <alignment wrapText="1"/>
    </xf>
    <xf numFmtId="165" fontId="55" fillId="0" borderId="16" xfId="119" applyNumberFormat="1" applyFont="1" applyFill="1" applyBorder="1" applyAlignment="1">
      <alignment wrapText="1"/>
    </xf>
    <xf numFmtId="1" fontId="55" fillId="0" borderId="15" xfId="0" applyNumberFormat="1" applyFont="1" applyFill="1" applyBorder="1" applyAlignment="1">
      <alignment wrapText="1"/>
    </xf>
    <xf numFmtId="1" fontId="55" fillId="0" borderId="19" xfId="0" applyNumberFormat="1" applyFont="1" applyFill="1" applyBorder="1" applyAlignment="1">
      <alignment wrapText="1"/>
    </xf>
    <xf numFmtId="1" fontId="56" fillId="0" borderId="19" xfId="0" applyNumberFormat="1" applyFont="1" applyFill="1" applyBorder="1" applyAlignment="1">
      <alignment wrapText="1"/>
    </xf>
    <xf numFmtId="165" fontId="55" fillId="0" borderId="19" xfId="119" applyNumberFormat="1" applyFont="1" applyFill="1" applyBorder="1" applyAlignment="1">
      <alignment wrapText="1"/>
    </xf>
    <xf numFmtId="0" fontId="56" fillId="0" borderId="15" xfId="119" applyFont="1" applyFill="1" applyBorder="1" applyAlignment="1">
      <alignment wrapText="1"/>
    </xf>
    <xf numFmtId="0" fontId="56" fillId="0" borderId="19" xfId="119" applyFont="1" applyFill="1" applyBorder="1" applyAlignment="1">
      <alignment wrapText="1"/>
    </xf>
    <xf numFmtId="1" fontId="56" fillId="0" borderId="19" xfId="119" applyNumberFormat="1" applyFont="1" applyFill="1" applyBorder="1" applyAlignment="1">
      <alignment wrapText="1"/>
    </xf>
    <xf numFmtId="165" fontId="56" fillId="0" borderId="19" xfId="119" applyNumberFormat="1" applyFont="1" applyFill="1" applyBorder="1" applyAlignment="1">
      <alignment wrapText="1"/>
    </xf>
    <xf numFmtId="0" fontId="56" fillId="0" borderId="11" xfId="0" applyFont="1" applyFill="1" applyBorder="1" applyAlignment="1">
      <alignment horizontal="center" vertical="center" wrapText="1"/>
    </xf>
    <xf numFmtId="165" fontId="55" fillId="0" borderId="0" xfId="0" applyNumberFormat="1" applyFont="1" applyFill="1" applyBorder="1" applyAlignment="1">
      <alignment horizontal="right" wrapText="1"/>
    </xf>
    <xf numFmtId="0" fontId="33" fillId="0" borderId="0" xfId="0" applyFont="1" applyFill="1" applyBorder="1" applyAlignment="1">
      <alignment horizontal="left" wrapText="1" indent="1"/>
    </xf>
    <xf numFmtId="165" fontId="55" fillId="0" borderId="0" xfId="0" applyNumberFormat="1" applyFont="1" applyFill="1" applyBorder="1" applyAlignment="1"/>
    <xf numFmtId="0" fontId="56" fillId="0" borderId="0" xfId="0" applyFont="1" applyBorder="1" applyAlignment="1">
      <alignment horizontal="left" indent="1"/>
    </xf>
    <xf numFmtId="0" fontId="60" fillId="0" borderId="0" xfId="0" applyFont="1" applyBorder="1" applyAlignment="1">
      <alignment horizontal="left" indent="1"/>
    </xf>
    <xf numFmtId="0" fontId="56" fillId="0" borderId="15" xfId="0" applyFont="1" applyBorder="1" applyAlignment="1">
      <alignment wrapText="1"/>
    </xf>
    <xf numFmtId="165" fontId="56" fillId="0" borderId="15" xfId="0" applyNumberFormat="1" applyFont="1" applyBorder="1" applyAlignment="1">
      <alignment wrapText="1"/>
    </xf>
    <xf numFmtId="165" fontId="56" fillId="0" borderId="19" xfId="0" applyNumberFormat="1" applyFont="1" applyBorder="1" applyAlignment="1">
      <alignment wrapText="1"/>
    </xf>
    <xf numFmtId="0" fontId="56" fillId="0" borderId="14" xfId="0" applyFont="1" applyBorder="1" applyAlignment="1">
      <alignment wrapText="1"/>
    </xf>
    <xf numFmtId="165" fontId="56" fillId="0" borderId="14" xfId="0" applyNumberFormat="1" applyFont="1" applyBorder="1" applyAlignment="1">
      <alignment wrapText="1"/>
    </xf>
    <xf numFmtId="165" fontId="56" fillId="0" borderId="16" xfId="0" applyNumberFormat="1" applyFont="1" applyBorder="1" applyAlignment="1">
      <alignment wrapText="1"/>
    </xf>
    <xf numFmtId="0" fontId="56" fillId="0" borderId="15" xfId="0" applyFont="1" applyBorder="1" applyAlignment="1">
      <alignment horizontal="right" wrapText="1"/>
    </xf>
    <xf numFmtId="165" fontId="56" fillId="0" borderId="15" xfId="0" applyNumberFormat="1" applyFont="1" applyBorder="1" applyAlignment="1">
      <alignment horizontal="right" wrapText="1"/>
    </xf>
    <xf numFmtId="165" fontId="56" fillId="0" borderId="19" xfId="0" applyNumberFormat="1" applyFont="1" applyBorder="1" applyAlignment="1">
      <alignment horizontal="right" wrapText="1"/>
    </xf>
    <xf numFmtId="0" fontId="56" fillId="0" borderId="14" xfId="0" applyFont="1" applyBorder="1" applyAlignment="1">
      <alignment horizontal="right" wrapText="1"/>
    </xf>
    <xf numFmtId="0" fontId="56" fillId="0" borderId="19" xfId="0" applyFont="1" applyBorder="1" applyAlignment="1">
      <alignment horizontal="right" wrapText="1"/>
    </xf>
    <xf numFmtId="2" fontId="56" fillId="0" borderId="15" xfId="0" applyNumberFormat="1" applyFont="1" applyBorder="1" applyAlignment="1">
      <alignment horizontal="right" wrapText="1"/>
    </xf>
    <xf numFmtId="164" fontId="56" fillId="0" borderId="15" xfId="0" applyNumberFormat="1" applyFont="1" applyBorder="1" applyAlignment="1">
      <alignment horizontal="right" wrapText="1"/>
    </xf>
    <xf numFmtId="164" fontId="56" fillId="0" borderId="19" xfId="0" applyNumberFormat="1" applyFont="1" applyBorder="1" applyAlignment="1">
      <alignment horizontal="right" wrapText="1"/>
    </xf>
    <xf numFmtId="2" fontId="56" fillId="0" borderId="19" xfId="0" applyNumberFormat="1" applyFont="1" applyBorder="1" applyAlignment="1">
      <alignment horizontal="right" wrapText="1"/>
    </xf>
    <xf numFmtId="2" fontId="56" fillId="0" borderId="14" xfId="0" applyNumberFormat="1" applyFont="1" applyBorder="1" applyAlignment="1">
      <alignment horizontal="right" wrapText="1"/>
    </xf>
    <xf numFmtId="2" fontId="56" fillId="0" borderId="0" xfId="0" applyNumberFormat="1" applyFont="1" applyAlignment="1">
      <alignment horizontal="right" wrapText="1"/>
    </xf>
    <xf numFmtId="1" fontId="56" fillId="0" borderId="17" xfId="0" applyNumberFormat="1" applyFont="1" applyFill="1" applyBorder="1" applyAlignment="1">
      <alignment wrapText="1"/>
    </xf>
    <xf numFmtId="1" fontId="55" fillId="0" borderId="17" xfId="0" applyNumberFormat="1" applyFont="1" applyFill="1" applyBorder="1" applyAlignment="1">
      <alignment wrapText="1"/>
    </xf>
    <xf numFmtId="165" fontId="55" fillId="0" borderId="0" xfId="0" applyNumberFormat="1" applyFont="1" applyFill="1" applyBorder="1" applyAlignment="1">
      <alignment horizontal="right" vertical="top" wrapText="1"/>
    </xf>
    <xf numFmtId="1" fontId="56" fillId="0" borderId="0" xfId="0" applyNumberFormat="1" applyFont="1" applyFill="1" applyBorder="1" applyAlignment="1">
      <alignment wrapText="1"/>
    </xf>
    <xf numFmtId="0" fontId="56" fillId="0" borderId="17" xfId="0" applyNumberFormat="1" applyFont="1" applyFill="1" applyBorder="1" applyAlignment="1">
      <alignment wrapText="1"/>
    </xf>
    <xf numFmtId="0" fontId="55" fillId="0" borderId="17" xfId="0" applyNumberFormat="1" applyFont="1" applyFill="1" applyBorder="1" applyAlignment="1">
      <alignment wrapText="1"/>
    </xf>
    <xf numFmtId="0" fontId="33" fillId="0" borderId="0" xfId="51" applyFont="1" applyFill="1" applyAlignment="1">
      <alignment horizontal="left"/>
    </xf>
    <xf numFmtId="0" fontId="62" fillId="0" borderId="0" xfId="51" applyFont="1" applyFill="1" applyAlignment="1">
      <alignment horizontal="left"/>
    </xf>
    <xf numFmtId="0" fontId="36" fillId="0" borderId="0" xfId="0" applyFont="1" applyFill="1" applyBorder="1" applyAlignment="1">
      <alignment horizontal="center" vertical="center" wrapText="1"/>
    </xf>
    <xf numFmtId="0" fontId="60" fillId="0" borderId="0" xfId="0" applyFont="1" applyFill="1" applyAlignment="1">
      <alignment horizontal="left" wrapText="1" indent="1"/>
    </xf>
    <xf numFmtId="0" fontId="56" fillId="0" borderId="14" xfId="91" applyFont="1" applyFill="1" applyBorder="1" applyAlignment="1">
      <alignment wrapText="1"/>
    </xf>
    <xf numFmtId="0" fontId="56" fillId="0" borderId="22" xfId="91" applyFont="1" applyFill="1" applyBorder="1" applyAlignment="1">
      <alignment wrapText="1"/>
    </xf>
    <xf numFmtId="1" fontId="56" fillId="0" borderId="14" xfId="91" applyNumberFormat="1" applyFont="1" applyFill="1" applyBorder="1" applyAlignment="1">
      <alignment wrapText="1"/>
    </xf>
    <xf numFmtId="0" fontId="56" fillId="0" borderId="15" xfId="91" applyFont="1" applyFill="1" applyBorder="1" applyAlignment="1">
      <alignment wrapText="1"/>
    </xf>
    <xf numFmtId="0" fontId="56" fillId="0" borderId="0" xfId="91" applyFont="1" applyFill="1" applyBorder="1" applyAlignment="1">
      <alignment wrapText="1"/>
    </xf>
    <xf numFmtId="1" fontId="56" fillId="0" borderId="15" xfId="91" applyNumberFormat="1" applyFont="1" applyFill="1" applyBorder="1" applyAlignment="1">
      <alignment wrapText="1"/>
    </xf>
    <xf numFmtId="0" fontId="60" fillId="0" borderId="0" xfId="91" applyFont="1" applyFill="1" applyBorder="1" applyAlignment="1">
      <alignment horizontal="center" vertical="center"/>
    </xf>
    <xf numFmtId="0" fontId="60" fillId="0" borderId="0" xfId="91" applyFont="1" applyFill="1" applyBorder="1" applyAlignment="1">
      <alignment vertical="center"/>
    </xf>
    <xf numFmtId="0" fontId="60" fillId="0" borderId="0" xfId="91" applyFont="1" applyFill="1" applyBorder="1" applyAlignment="1">
      <alignment wrapText="1"/>
    </xf>
    <xf numFmtId="0" fontId="60" fillId="0" borderId="0" xfId="91" applyFont="1" applyFill="1" applyBorder="1" applyAlignment="1"/>
    <xf numFmtId="0" fontId="56" fillId="0" borderId="0" xfId="91" applyFont="1" applyFill="1" applyBorder="1" applyAlignment="1">
      <alignment horizontal="left" vertical="center" wrapText="1" indent="1"/>
    </xf>
    <xf numFmtId="0" fontId="60" fillId="0" borderId="0" xfId="91" applyFont="1" applyFill="1" applyBorder="1" applyAlignment="1">
      <alignment horizontal="left" vertical="center" wrapText="1" indent="1"/>
    </xf>
    <xf numFmtId="165" fontId="78" fillId="0" borderId="0" xfId="0" applyNumberFormat="1" applyFont="1" applyFill="1" applyBorder="1"/>
    <xf numFmtId="0" fontId="56" fillId="0" borderId="0" xfId="0" applyFont="1" applyFill="1" applyAlignment="1">
      <alignment horizontal="left" indent="1"/>
    </xf>
    <xf numFmtId="165" fontId="56" fillId="0" borderId="0" xfId="0" applyNumberFormat="1" applyFont="1" applyFill="1" applyAlignment="1">
      <alignment horizontal="left" indent="1"/>
    </xf>
    <xf numFmtId="165" fontId="55" fillId="0" borderId="0" xfId="0" applyNumberFormat="1" applyFont="1" applyFill="1" applyBorder="1" applyAlignment="1">
      <alignment wrapText="1"/>
    </xf>
    <xf numFmtId="165" fontId="40" fillId="0" borderId="0" xfId="0" applyNumberFormat="1" applyFont="1" applyFill="1" applyBorder="1" applyAlignment="1">
      <alignment horizontal="right" wrapText="1"/>
    </xf>
    <xf numFmtId="165" fontId="56" fillId="0" borderId="0" xfId="0" applyNumberFormat="1" applyFont="1" applyFill="1" applyBorder="1" applyAlignment="1">
      <alignment horizontal="left" indent="1"/>
    </xf>
    <xf numFmtId="165" fontId="60" fillId="0" borderId="0" xfId="0" applyNumberFormat="1" applyFont="1" applyFill="1" applyBorder="1" applyAlignment="1">
      <alignment horizontal="left" indent="1"/>
    </xf>
    <xf numFmtId="0" fontId="36" fillId="0" borderId="18" xfId="0" applyFont="1" applyBorder="1" applyAlignment="1">
      <alignment horizontal="center" vertical="center" wrapText="1"/>
    </xf>
    <xf numFmtId="0" fontId="14" fillId="0" borderId="0" xfId="37" applyFont="1" applyFill="1" applyAlignment="1" applyProtection="1">
      <alignment horizontal="left"/>
    </xf>
    <xf numFmtId="0" fontId="36" fillId="0" borderId="0" xfId="0" applyFont="1" applyFill="1" applyBorder="1" applyAlignment="1"/>
    <xf numFmtId="1" fontId="36" fillId="0" borderId="19" xfId="0" applyNumberFormat="1" applyFont="1" applyFill="1" applyBorder="1" applyAlignment="1">
      <alignment horizontal="right" vertical="center" wrapText="1"/>
    </xf>
    <xf numFmtId="0" fontId="36" fillId="0" borderId="17" xfId="0" applyNumberFormat="1" applyFont="1" applyFill="1" applyBorder="1" applyAlignment="1">
      <alignment horizontal="left" vertical="center" wrapText="1"/>
    </xf>
    <xf numFmtId="0" fontId="36" fillId="0" borderId="17" xfId="0" applyNumberFormat="1" applyFont="1" applyFill="1" applyBorder="1" applyAlignment="1">
      <alignment vertical="center" wrapText="1"/>
    </xf>
    <xf numFmtId="165" fontId="33" fillId="0" borderId="19" xfId="0" applyNumberFormat="1" applyFont="1" applyFill="1" applyBorder="1" applyAlignment="1">
      <alignment horizontal="right" vertical="center" wrapText="1"/>
    </xf>
    <xf numFmtId="0" fontId="33" fillId="0" borderId="19" xfId="0" applyFont="1" applyFill="1" applyBorder="1" applyAlignment="1">
      <alignment wrapText="1"/>
    </xf>
    <xf numFmtId="0" fontId="36" fillId="0" borderId="19" xfId="0" applyFont="1" applyFill="1" applyBorder="1" applyAlignment="1">
      <alignment vertical="center" wrapText="1"/>
    </xf>
    <xf numFmtId="165" fontId="36" fillId="0" borderId="19" xfId="0" applyNumberFormat="1" applyFont="1" applyFill="1" applyBorder="1" applyAlignment="1">
      <alignment horizontal="right" vertical="center" wrapText="1"/>
    </xf>
    <xf numFmtId="0" fontId="36" fillId="0" borderId="0" xfId="0" applyFont="1" applyFill="1" applyBorder="1" applyAlignment="1">
      <alignment horizontal="left" indent="6"/>
    </xf>
    <xf numFmtId="2" fontId="33" fillId="0" borderId="16" xfId="115" applyNumberFormat="1" applyFont="1" applyFill="1" applyBorder="1"/>
    <xf numFmtId="0" fontId="36" fillId="0" borderId="17" xfId="0" applyFont="1" applyFill="1" applyBorder="1" applyAlignment="1">
      <alignment vertical="top" wrapText="1"/>
    </xf>
    <xf numFmtId="2" fontId="36" fillId="0" borderId="0" xfId="115" applyNumberFormat="1" applyFont="1" applyFill="1"/>
    <xf numFmtId="2" fontId="36" fillId="0" borderId="15" xfId="115" applyNumberFormat="1" applyFont="1" applyFill="1" applyBorder="1"/>
    <xf numFmtId="2" fontId="36" fillId="0" borderId="19" xfId="115" applyNumberFormat="1" applyFont="1" applyFill="1" applyBorder="1"/>
    <xf numFmtId="2" fontId="33" fillId="0" borderId="15" xfId="115" applyNumberFormat="1" applyFont="1" applyFill="1" applyBorder="1"/>
    <xf numFmtId="2" fontId="33" fillId="0" borderId="17" xfId="115" applyNumberFormat="1" applyFont="1" applyFill="1" applyBorder="1" applyAlignment="1">
      <alignment horizontal="right"/>
    </xf>
    <xf numFmtId="2" fontId="33" fillId="0" borderId="0" xfId="115" applyNumberFormat="1" applyFont="1" applyFill="1"/>
    <xf numFmtId="2" fontId="33" fillId="0" borderId="19" xfId="115" applyNumberFormat="1" applyFont="1" applyFill="1" applyBorder="1"/>
    <xf numFmtId="0" fontId="36" fillId="0" borderId="0" xfId="115" applyFont="1" applyFill="1"/>
    <xf numFmtId="0" fontId="36" fillId="0" borderId="15" xfId="115" applyFont="1" applyFill="1" applyBorder="1"/>
    <xf numFmtId="0" fontId="36" fillId="0" borderId="0" xfId="115" applyFont="1" applyFill="1" applyAlignment="1">
      <alignment horizontal="right"/>
    </xf>
    <xf numFmtId="0" fontId="36" fillId="0" borderId="19" xfId="115" applyFont="1" applyFill="1" applyBorder="1"/>
    <xf numFmtId="0" fontId="33" fillId="0" borderId="17" xfId="0" applyFont="1" applyFill="1" applyBorder="1" applyAlignment="1">
      <alignment horizontal="left" wrapText="1" indent="1"/>
    </xf>
    <xf numFmtId="0" fontId="36" fillId="0" borderId="0" xfId="115" applyFont="1" applyFill="1" applyBorder="1"/>
    <xf numFmtId="2" fontId="36" fillId="0" borderId="0" xfId="115" applyNumberFormat="1" applyFont="1" applyFill="1" applyBorder="1"/>
    <xf numFmtId="0" fontId="36" fillId="0" borderId="0" xfId="116" applyFont="1" applyFill="1" applyBorder="1" applyAlignment="1">
      <alignment horizontal="right" vertical="center" wrapText="1"/>
    </xf>
    <xf numFmtId="2" fontId="33" fillId="0" borderId="17" xfId="115" applyNumberFormat="1" applyFont="1" applyFill="1" applyBorder="1"/>
    <xf numFmtId="2" fontId="33" fillId="0" borderId="15" xfId="0" applyNumberFormat="1" applyFont="1" applyFill="1" applyBorder="1" applyAlignment="1"/>
    <xf numFmtId="2" fontId="36" fillId="0" borderId="15" xfId="0" applyNumberFormat="1" applyFont="1" applyFill="1" applyBorder="1" applyAlignment="1"/>
    <xf numFmtId="0" fontId="33" fillId="0" borderId="17" xfId="0" applyFont="1" applyFill="1" applyBorder="1" applyAlignment="1">
      <alignment horizontal="left" wrapText="1"/>
    </xf>
    <xf numFmtId="0" fontId="33" fillId="0" borderId="19" xfId="116" applyFont="1" applyFill="1" applyBorder="1" applyAlignment="1">
      <alignment horizontal="right" vertical="center" wrapText="1"/>
    </xf>
    <xf numFmtId="2" fontId="33" fillId="0" borderId="19" xfId="116" applyNumberFormat="1" applyFont="1" applyFill="1" applyBorder="1" applyAlignment="1">
      <alignment horizontal="right" vertical="center" wrapText="1"/>
    </xf>
    <xf numFmtId="2" fontId="33" fillId="0" borderId="15" xfId="116" applyNumberFormat="1" applyFont="1" applyFill="1" applyBorder="1" applyAlignment="1">
      <alignment horizontal="right" vertical="center" wrapText="1"/>
    </xf>
    <xf numFmtId="2" fontId="33" fillId="0" borderId="0" xfId="116" applyNumberFormat="1" applyFont="1" applyFill="1" applyBorder="1" applyAlignment="1">
      <alignment horizontal="right" vertical="center" wrapText="1"/>
    </xf>
    <xf numFmtId="2" fontId="33" fillId="0" borderId="15" xfId="0" applyNumberFormat="1" applyFont="1" applyFill="1" applyBorder="1" applyAlignment="1">
      <alignment horizontal="right" vertical="center" wrapText="1"/>
    </xf>
    <xf numFmtId="2" fontId="33" fillId="0" borderId="19" xfId="0" applyNumberFormat="1" applyFont="1" applyFill="1" applyBorder="1" applyAlignment="1">
      <alignment horizontal="right" vertical="center" wrapText="1"/>
    </xf>
    <xf numFmtId="2" fontId="36" fillId="0" borderId="15" xfId="0" applyNumberFormat="1" applyFont="1" applyFill="1" applyBorder="1" applyAlignment="1">
      <alignment horizontal="right" vertical="center" wrapText="1"/>
    </xf>
    <xf numFmtId="2" fontId="36" fillId="0" borderId="19" xfId="0" applyNumberFormat="1" applyFont="1" applyFill="1" applyBorder="1" applyAlignment="1">
      <alignment horizontal="right" vertical="center" wrapText="1"/>
    </xf>
    <xf numFmtId="165" fontId="36" fillId="0" borderId="15" xfId="0" applyNumberFormat="1" applyFont="1" applyFill="1" applyBorder="1" applyAlignment="1">
      <alignment horizontal="right" vertical="center" wrapText="1"/>
    </xf>
    <xf numFmtId="0" fontId="36" fillId="0" borderId="19" xfId="116" applyFont="1" applyFill="1" applyBorder="1" applyAlignment="1">
      <alignment horizontal="right" vertical="center" wrapText="1"/>
    </xf>
    <xf numFmtId="2" fontId="36" fillId="0" borderId="19" xfId="116" applyNumberFormat="1" applyFont="1" applyFill="1" applyBorder="1" applyAlignment="1">
      <alignment horizontal="right" vertical="center" wrapText="1"/>
    </xf>
    <xf numFmtId="0" fontId="36" fillId="0" borderId="0" xfId="0" applyNumberFormat="1" applyFont="1" applyFill="1" applyBorder="1" applyAlignment="1">
      <alignment horizontal="left" wrapText="1" indent="2"/>
    </xf>
    <xf numFmtId="0" fontId="33" fillId="0" borderId="16" xfId="0" applyFont="1" applyFill="1" applyBorder="1" applyAlignment="1">
      <alignment horizontal="left" wrapText="1"/>
    </xf>
    <xf numFmtId="0" fontId="36" fillId="0" borderId="19" xfId="0" applyFont="1" applyFill="1" applyBorder="1" applyAlignment="1">
      <alignment horizontal="left" wrapText="1"/>
    </xf>
    <xf numFmtId="0" fontId="33" fillId="0" borderId="19" xfId="0" applyFont="1" applyFill="1" applyBorder="1" applyAlignment="1">
      <alignment horizontal="left" wrapText="1"/>
    </xf>
    <xf numFmtId="1" fontId="36" fillId="0" borderId="15" xfId="0" applyNumberFormat="1" applyFont="1" applyFill="1" applyBorder="1" applyAlignment="1">
      <alignment horizontal="right" vertical="center" wrapText="1"/>
    </xf>
    <xf numFmtId="0" fontId="36" fillId="0" borderId="19" xfId="0" applyFont="1" applyFill="1" applyBorder="1" applyAlignment="1">
      <alignment horizontal="left" wrapText="1" indent="1"/>
    </xf>
    <xf numFmtId="165" fontId="36" fillId="0" borderId="14" xfId="0" applyNumberFormat="1" applyFont="1" applyFill="1" applyBorder="1" applyAlignment="1">
      <alignment horizontal="right" vertical="center" wrapText="1"/>
    </xf>
    <xf numFmtId="2" fontId="33" fillId="0" borderId="14" xfId="115" applyNumberFormat="1" applyFont="1" applyFill="1" applyBorder="1"/>
    <xf numFmtId="2" fontId="33" fillId="0" borderId="22" xfId="115" applyNumberFormat="1" applyFont="1" applyFill="1" applyBorder="1"/>
    <xf numFmtId="2" fontId="33" fillId="0" borderId="0" xfId="115" applyNumberFormat="1" applyFont="1" applyFill="1" applyBorder="1"/>
    <xf numFmtId="2" fontId="36" fillId="0" borderId="0" xfId="115" applyNumberFormat="1" applyFont="1" applyFill="1" applyBorder="1" applyAlignment="1">
      <alignment horizontal="right"/>
    </xf>
    <xf numFmtId="2" fontId="36" fillId="0" borderId="15" xfId="116" applyNumberFormat="1" applyFont="1" applyFill="1" applyBorder="1" applyAlignment="1">
      <alignment horizontal="right" vertical="center" wrapText="1"/>
    </xf>
    <xf numFmtId="2" fontId="36" fillId="0" borderId="0" xfId="116" applyNumberFormat="1" applyFont="1" applyFill="1" applyBorder="1" applyAlignment="1">
      <alignment horizontal="right" vertical="center" wrapText="1"/>
    </xf>
    <xf numFmtId="0" fontId="36" fillId="0" borderId="15" xfId="116" applyFont="1" applyFill="1" applyBorder="1" applyAlignment="1">
      <alignment horizontal="right" vertical="center" wrapText="1"/>
    </xf>
    <xf numFmtId="0" fontId="36" fillId="0" borderId="0" xfId="0" applyFont="1" applyFill="1" applyBorder="1" applyAlignment="1">
      <alignment horizontal="left" indent="7"/>
    </xf>
    <xf numFmtId="0" fontId="33" fillId="0" borderId="0" xfId="0" applyFont="1" applyFill="1" applyBorder="1" applyAlignment="1">
      <alignment horizontal="justify"/>
    </xf>
    <xf numFmtId="165" fontId="33" fillId="0" borderId="14" xfId="0" applyNumberFormat="1" applyFont="1" applyFill="1" applyBorder="1" applyAlignment="1">
      <alignment horizontal="right" vertical="center" wrapText="1"/>
    </xf>
    <xf numFmtId="165" fontId="36" fillId="0" borderId="15" xfId="0" applyNumberFormat="1" applyFont="1" applyFill="1" applyBorder="1"/>
    <xf numFmtId="0" fontId="55" fillId="0" borderId="0" xfId="0" applyNumberFormat="1" applyFont="1" applyFill="1" applyBorder="1" applyAlignment="1">
      <alignment wrapText="1"/>
    </xf>
    <xf numFmtId="165" fontId="54" fillId="0" borderId="15" xfId="0" applyNumberFormat="1" applyFont="1" applyFill="1" applyBorder="1" applyAlignment="1">
      <alignment horizontal="right" vertical="center"/>
    </xf>
    <xf numFmtId="165" fontId="54" fillId="0" borderId="19" xfId="0" applyNumberFormat="1" applyFont="1" applyFill="1" applyBorder="1" applyAlignment="1">
      <alignment horizontal="right" vertical="center"/>
    </xf>
    <xf numFmtId="0" fontId="55" fillId="0" borderId="0" xfId="0" applyFont="1" applyFill="1" applyBorder="1" applyAlignment="1">
      <alignment horizontal="right"/>
    </xf>
    <xf numFmtId="171" fontId="47" fillId="0" borderId="0" xfId="0" applyNumberFormat="1" applyFont="1" applyFill="1" applyBorder="1" applyAlignment="1">
      <alignment horizontal="right" wrapText="1"/>
    </xf>
    <xf numFmtId="2" fontId="36" fillId="0" borderId="0" xfId="0" applyNumberFormat="1" applyFont="1" applyFill="1" applyBorder="1" applyAlignment="1">
      <alignment wrapText="1"/>
    </xf>
    <xf numFmtId="165" fontId="55" fillId="0" borderId="16" xfId="0" applyNumberFormat="1" applyFont="1" applyFill="1" applyBorder="1" applyAlignment="1">
      <alignment horizontal="right" wrapText="1"/>
    </xf>
    <xf numFmtId="165" fontId="88" fillId="0" borderId="0" xfId="0" applyNumberFormat="1" applyFont="1" applyFill="1" applyBorder="1" applyAlignment="1">
      <alignment horizontal="right" vertical="center"/>
    </xf>
    <xf numFmtId="0" fontId="88" fillId="0" borderId="0" xfId="0" applyNumberFormat="1" applyFont="1" applyFill="1" applyBorder="1" applyAlignment="1">
      <alignment horizontal="left" vertical="center"/>
    </xf>
    <xf numFmtId="0" fontId="88" fillId="0" borderId="0" xfId="0" applyNumberFormat="1" applyFont="1" applyFill="1" applyBorder="1" applyAlignment="1">
      <alignment horizontal="right" vertical="center"/>
    </xf>
    <xf numFmtId="1" fontId="36" fillId="0" borderId="0" xfId="0" applyNumberFormat="1" applyFont="1" applyFill="1" applyAlignment="1">
      <alignment wrapText="1"/>
    </xf>
    <xf numFmtId="1" fontId="45" fillId="0" borderId="0" xfId="0" applyNumberFormat="1" applyFont="1" applyFill="1" applyBorder="1" applyAlignment="1">
      <alignment horizontal="right" wrapText="1"/>
    </xf>
    <xf numFmtId="1" fontId="56" fillId="0" borderId="0" xfId="0" applyNumberFormat="1" applyFont="1" applyFill="1" applyAlignment="1">
      <alignment horizontal="left" wrapText="1" indent="1"/>
    </xf>
    <xf numFmtId="1" fontId="60" fillId="0" borderId="0" xfId="0" applyNumberFormat="1" applyFont="1" applyFill="1" applyAlignment="1">
      <alignment horizontal="left" wrapText="1" indent="1"/>
    </xf>
    <xf numFmtId="0" fontId="36" fillId="0" borderId="0" xfId="0" applyFont="1" applyFill="1" applyBorder="1" applyAlignment="1"/>
    <xf numFmtId="0" fontId="36" fillId="0" borderId="13" xfId="0" applyFont="1" applyFill="1" applyBorder="1" applyAlignment="1">
      <alignment horizontal="center" vertical="center" wrapText="1"/>
    </xf>
    <xf numFmtId="0" fontId="36" fillId="0" borderId="15" xfId="0" applyFont="1" applyBorder="1" applyAlignment="1">
      <alignment vertical="center" wrapText="1"/>
    </xf>
    <xf numFmtId="0" fontId="45" fillId="0" borderId="15" xfId="0" applyFont="1" applyBorder="1" applyAlignment="1">
      <alignment horizontal="center" vertical="center" wrapText="1"/>
    </xf>
    <xf numFmtId="0" fontId="36" fillId="0" borderId="15" xfId="0" applyFont="1" applyBorder="1" applyAlignment="1">
      <alignment horizontal="center" vertical="center" wrapText="1"/>
    </xf>
    <xf numFmtId="0" fontId="45" fillId="0" borderId="19" xfId="0" applyFont="1" applyBorder="1" applyAlignment="1">
      <alignment horizontal="center" vertical="center" wrapText="1"/>
    </xf>
    <xf numFmtId="0" fontId="36" fillId="0" borderId="19" xfId="0" applyFont="1" applyBorder="1" applyAlignment="1">
      <alignment horizontal="center" vertical="center" wrapText="1"/>
    </xf>
    <xf numFmtId="49" fontId="56" fillId="0" borderId="15" xfId="0" applyNumberFormat="1" applyFont="1" applyFill="1" applyBorder="1" applyAlignment="1">
      <alignment horizontal="right"/>
    </xf>
    <xf numFmtId="0" fontId="33" fillId="0" borderId="15" xfId="0" applyNumberFormat="1" applyFont="1" applyFill="1" applyBorder="1" applyAlignment="1">
      <alignment horizontal="right"/>
    </xf>
    <xf numFmtId="49" fontId="33" fillId="0" borderId="15" xfId="0" applyNumberFormat="1" applyFont="1" applyFill="1" applyBorder="1" applyAlignment="1">
      <alignment horizontal="right"/>
    </xf>
    <xf numFmtId="0" fontId="33" fillId="0" borderId="0" xfId="0" applyNumberFormat="1" applyFont="1" applyFill="1" applyBorder="1" applyAlignment="1">
      <alignment horizontal="right"/>
    </xf>
    <xf numFmtId="0" fontId="39" fillId="0" borderId="0" xfId="0" applyFont="1" applyFill="1" applyBorder="1" applyAlignment="1">
      <alignment vertical="top" wrapText="1"/>
    </xf>
    <xf numFmtId="0" fontId="36" fillId="0" borderId="0" xfId="0" applyFont="1" applyFill="1" applyBorder="1" applyAlignment="1">
      <alignment horizontal="left" vertical="center" indent="7"/>
    </xf>
    <xf numFmtId="0" fontId="36" fillId="0" borderId="0" xfId="0" applyFont="1" applyFill="1" applyBorder="1" applyAlignment="1">
      <alignment horizontal="right" vertical="center" wrapText="1"/>
    </xf>
    <xf numFmtId="0" fontId="36" fillId="0" borderId="17" xfId="0" applyFont="1" applyFill="1" applyBorder="1" applyAlignment="1">
      <alignment horizontal="right" vertical="center" wrapText="1"/>
    </xf>
    <xf numFmtId="0" fontId="36" fillId="0" borderId="19" xfId="0" applyFont="1" applyFill="1" applyBorder="1" applyAlignment="1">
      <alignment horizontal="right" vertical="top" wrapText="1"/>
    </xf>
    <xf numFmtId="165" fontId="36" fillId="0" borderId="19" xfId="0" applyNumberFormat="1" applyFont="1" applyFill="1" applyBorder="1" applyAlignment="1">
      <alignment horizontal="right" vertical="top" wrapText="1"/>
    </xf>
    <xf numFmtId="165" fontId="36" fillId="0" borderId="15" xfId="0" applyNumberFormat="1" applyFont="1" applyFill="1" applyBorder="1" applyAlignment="1">
      <alignment horizontal="right" vertical="top" wrapText="1"/>
    </xf>
    <xf numFmtId="165" fontId="36" fillId="0" borderId="19" xfId="0" applyNumberFormat="1" applyFont="1" applyFill="1" applyBorder="1"/>
    <xf numFmtId="2" fontId="36" fillId="0" borderId="19" xfId="0" applyNumberFormat="1" applyFont="1" applyFill="1" applyBorder="1"/>
    <xf numFmtId="0" fontId="36" fillId="0" borderId="26" xfId="0" applyFont="1" applyFill="1" applyBorder="1" applyAlignment="1">
      <alignment horizontal="left" vertical="top" wrapText="1"/>
    </xf>
    <xf numFmtId="0" fontId="60" fillId="0" borderId="20" xfId="0" applyFont="1" applyFill="1" applyBorder="1" applyAlignment="1">
      <alignment horizontal="left" vertical="top" wrapText="1"/>
    </xf>
    <xf numFmtId="0" fontId="60" fillId="0" borderId="20" xfId="0" applyFont="1" applyFill="1" applyBorder="1" applyAlignment="1">
      <alignment horizontal="center" vertical="top" wrapText="1"/>
    </xf>
    <xf numFmtId="0" fontId="36" fillId="0" borderId="20" xfId="0" applyFont="1" applyFill="1" applyBorder="1" applyAlignment="1">
      <alignment horizontal="center" vertical="top" wrapText="1"/>
    </xf>
    <xf numFmtId="0" fontId="36" fillId="0" borderId="21" xfId="0" applyFont="1" applyFill="1" applyBorder="1" applyAlignment="1">
      <alignment horizontal="center" vertical="top" wrapText="1"/>
    </xf>
    <xf numFmtId="0" fontId="36" fillId="0" borderId="15" xfId="0" applyFont="1" applyFill="1" applyBorder="1" applyAlignment="1">
      <alignment vertical="top" wrapText="1"/>
    </xf>
    <xf numFmtId="0" fontId="36" fillId="0" borderId="23" xfId="0" applyFont="1" applyFill="1" applyBorder="1"/>
    <xf numFmtId="0" fontId="36" fillId="18" borderId="17" xfId="0" applyFont="1" applyFill="1" applyBorder="1" applyAlignment="1">
      <alignment horizontal="left" vertical="top" wrapText="1"/>
    </xf>
    <xf numFmtId="0" fontId="36" fillId="18" borderId="15" xfId="0" applyFont="1" applyFill="1" applyBorder="1" applyAlignment="1">
      <alignment horizontal="left" vertical="top" wrapText="1"/>
    </xf>
    <xf numFmtId="0" fontId="36" fillId="18" borderId="15" xfId="0" applyFont="1" applyFill="1" applyBorder="1" applyAlignment="1">
      <alignment horizontal="center" vertical="top" wrapText="1"/>
    </xf>
    <xf numFmtId="0" fontId="36" fillId="18" borderId="19" xfId="0" applyFont="1" applyFill="1" applyBorder="1" applyAlignment="1">
      <alignment horizontal="center" vertical="top" wrapText="1"/>
    </xf>
    <xf numFmtId="0" fontId="36" fillId="18" borderId="0" xfId="0" applyFont="1" applyFill="1" applyBorder="1"/>
    <xf numFmtId="0" fontId="36" fillId="0" borderId="19" xfId="0" applyFont="1" applyFill="1" applyBorder="1" applyAlignment="1">
      <alignment horizontal="left" vertical="top" wrapText="1"/>
    </xf>
    <xf numFmtId="0" fontId="60" fillId="0" borderId="21" xfId="0" applyFont="1" applyFill="1" applyBorder="1" applyAlignment="1">
      <alignment horizontal="left" vertical="top" wrapText="1"/>
    </xf>
    <xf numFmtId="2" fontId="55" fillId="0" borderId="15" xfId="0" applyNumberFormat="1" applyFont="1" applyFill="1" applyBorder="1" applyAlignment="1">
      <alignment horizontal="right" wrapText="1"/>
    </xf>
    <xf numFmtId="0" fontId="0" fillId="0" borderId="15" xfId="0" applyBorder="1"/>
    <xf numFmtId="165" fontId="55" fillId="0" borderId="16" xfId="0" applyNumberFormat="1" applyFont="1" applyFill="1" applyBorder="1" applyAlignment="1"/>
    <xf numFmtId="0" fontId="56" fillId="0" borderId="11"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7" fillId="0" borderId="0" xfId="0" applyFont="1" applyFill="1" applyBorder="1" applyAlignment="1">
      <alignment horizontal="justify" vertical="center" wrapText="1"/>
    </xf>
    <xf numFmtId="0" fontId="36" fillId="0" borderId="0" xfId="0" applyFont="1" applyFill="1" applyBorder="1" applyAlignment="1">
      <alignment horizontal="center" vertical="center"/>
    </xf>
    <xf numFmtId="0" fontId="36" fillId="0" borderId="0" xfId="0" applyFont="1" applyFill="1" applyBorder="1" applyAlignment="1"/>
    <xf numFmtId="170" fontId="56" fillId="0" borderId="19" xfId="0" applyNumberFormat="1" applyFont="1" applyFill="1" applyBorder="1" applyAlignment="1">
      <alignment horizontal="center" wrapText="1"/>
    </xf>
    <xf numFmtId="0" fontId="60" fillId="0" borderId="0" xfId="0" applyFont="1" applyFill="1" applyAlignment="1">
      <alignment horizontal="center" vertical="top"/>
    </xf>
    <xf numFmtId="0" fontId="55" fillId="0" borderId="16" xfId="0" applyFont="1" applyFill="1" applyBorder="1" applyAlignment="1">
      <alignment horizontal="center" vertical="center" wrapText="1"/>
    </xf>
    <xf numFmtId="0" fontId="60" fillId="0" borderId="19" xfId="0" applyFont="1" applyFill="1" applyBorder="1" applyAlignment="1">
      <alignment horizontal="center" vertical="top"/>
    </xf>
    <xf numFmtId="0" fontId="60" fillId="0" borderId="19" xfId="0" applyFont="1" applyFill="1" applyBorder="1" applyAlignment="1">
      <alignment horizontal="center" vertical="top" wrapText="1"/>
    </xf>
    <xf numFmtId="0" fontId="36" fillId="0" borderId="19" xfId="0" applyFont="1" applyFill="1" applyBorder="1" applyAlignment="1">
      <alignment horizontal="center"/>
    </xf>
    <xf numFmtId="0" fontId="7" fillId="0" borderId="0" xfId="0" applyFont="1" applyBorder="1" applyAlignment="1">
      <alignment horizontal="left" vertical="center" wrapText="1"/>
    </xf>
    <xf numFmtId="0" fontId="7" fillId="0" borderId="0" xfId="0" applyFont="1" applyBorder="1" applyAlignment="1">
      <alignment vertical="center" wrapText="1"/>
    </xf>
    <xf numFmtId="170" fontId="56" fillId="0" borderId="19" xfId="0" applyNumberFormat="1" applyFont="1" applyFill="1" applyBorder="1" applyAlignment="1">
      <alignment horizontal="right" wrapText="1"/>
    </xf>
    <xf numFmtId="1" fontId="36" fillId="0" borderId="0" xfId="0" applyNumberFormat="1" applyFont="1" applyFill="1" applyBorder="1" applyAlignment="1"/>
    <xf numFmtId="0" fontId="36" fillId="0" borderId="0" xfId="0" applyFont="1" applyFill="1" applyBorder="1" applyAlignment="1">
      <alignment horizontal="left" vertical="center" indent="6"/>
    </xf>
    <xf numFmtId="0" fontId="33" fillId="0" borderId="16" xfId="0" applyFont="1" applyFill="1" applyBorder="1" applyAlignment="1">
      <alignment wrapText="1"/>
    </xf>
    <xf numFmtId="0" fontId="33" fillId="0" borderId="14" xfId="0" applyFont="1" applyFill="1" applyBorder="1" applyAlignment="1">
      <alignment wrapText="1"/>
    </xf>
    <xf numFmtId="0" fontId="33" fillId="0" borderId="22" xfId="0" applyFont="1" applyFill="1" applyBorder="1" applyAlignment="1">
      <alignment wrapText="1"/>
    </xf>
    <xf numFmtId="1" fontId="33" fillId="0" borderId="14" xfId="119" applyNumberFormat="1" applyFont="1" applyFill="1" applyBorder="1" applyAlignment="1">
      <alignment wrapText="1"/>
    </xf>
    <xf numFmtId="1" fontId="33" fillId="0" borderId="15" xfId="119" applyNumberFormat="1" applyFont="1" applyFill="1" applyBorder="1" applyAlignment="1">
      <alignment wrapText="1"/>
    </xf>
    <xf numFmtId="1" fontId="36" fillId="0" borderId="15" xfId="119" applyNumberFormat="1" applyFont="1" applyFill="1" applyBorder="1" applyAlignment="1">
      <alignment wrapText="1"/>
    </xf>
    <xf numFmtId="1" fontId="36" fillId="0" borderId="15" xfId="0" applyNumberFormat="1" applyFont="1" applyFill="1" applyBorder="1" applyAlignment="1"/>
    <xf numFmtId="165" fontId="36" fillId="0" borderId="11" xfId="0" applyNumberFormat="1" applyFont="1" applyFill="1" applyBorder="1" applyAlignment="1">
      <alignment horizontal="center" vertical="center" wrapText="1"/>
    </xf>
    <xf numFmtId="165" fontId="60" fillId="0" borderId="0" xfId="0" applyNumberFormat="1" applyFont="1" applyFill="1" applyBorder="1" applyAlignment="1">
      <alignment horizontal="left" indent="7"/>
    </xf>
    <xf numFmtId="1" fontId="36" fillId="0" borderId="0" xfId="0" applyNumberFormat="1" applyFont="1" applyFill="1" applyBorder="1" applyAlignment="1">
      <alignment horizontal="right" wrapText="1"/>
    </xf>
    <xf numFmtId="172" fontId="36" fillId="0" borderId="15" xfId="0" applyNumberFormat="1" applyFont="1" applyFill="1" applyBorder="1" applyAlignment="1">
      <alignment horizontal="right" wrapText="1"/>
    </xf>
    <xf numFmtId="1" fontId="40" fillId="0" borderId="0" xfId="0" applyNumberFormat="1" applyFont="1" applyFill="1" applyBorder="1" applyAlignment="1">
      <alignment horizontal="right" wrapText="1"/>
    </xf>
    <xf numFmtId="1" fontId="40" fillId="0" borderId="15" xfId="0" applyNumberFormat="1" applyFont="1" applyFill="1" applyBorder="1" applyAlignment="1">
      <alignment horizontal="right" wrapText="1"/>
    </xf>
    <xf numFmtId="0" fontId="60" fillId="0" borderId="0" xfId="0" applyFont="1" applyFill="1" applyBorder="1" applyAlignment="1">
      <alignment horizontal="left" wrapText="1" indent="2"/>
    </xf>
    <xf numFmtId="169" fontId="36" fillId="0" borderId="0" xfId="0" applyNumberFormat="1" applyFont="1" applyFill="1" applyBorder="1" applyAlignment="1">
      <alignment horizontal="left" indent="1"/>
    </xf>
    <xf numFmtId="0" fontId="37" fillId="0" borderId="0" xfId="37" applyFont="1" applyFill="1" applyAlignment="1" applyProtection="1">
      <alignment horizontal="left"/>
    </xf>
    <xf numFmtId="0" fontId="36" fillId="0" borderId="0" xfId="0" applyFont="1" applyFill="1" applyAlignment="1">
      <alignment horizontal="left"/>
    </xf>
    <xf numFmtId="0" fontId="36" fillId="0" borderId="11"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0" xfId="0" applyFont="1" applyFill="1" applyAlignment="1">
      <alignment horizontal="left" wrapText="1" indent="1"/>
    </xf>
    <xf numFmtId="0" fontId="36" fillId="0" borderId="0"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60" fillId="0" borderId="0" xfId="0" applyFont="1" applyFill="1" applyAlignment="1">
      <alignment horizontal="left" wrapText="1" indent="1"/>
    </xf>
    <xf numFmtId="0" fontId="36" fillId="0" borderId="13" xfId="51" applyFont="1" applyFill="1" applyBorder="1" applyAlignment="1">
      <alignment horizontal="center" vertical="center" wrapText="1"/>
    </xf>
    <xf numFmtId="167" fontId="36" fillId="0" borderId="14" xfId="0" applyNumberFormat="1"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0" xfId="0" applyFont="1" applyFill="1" applyBorder="1" applyAlignment="1">
      <alignment horizontal="left" wrapText="1" indent="1"/>
    </xf>
    <xf numFmtId="0" fontId="56" fillId="0" borderId="11" xfId="0" applyFont="1" applyFill="1" applyBorder="1" applyAlignment="1">
      <alignment horizontal="center" vertical="center" wrapText="1"/>
    </xf>
    <xf numFmtId="2" fontId="33" fillId="0" borderId="19" xfId="0" applyNumberFormat="1" applyFont="1" applyFill="1" applyBorder="1" applyAlignment="1"/>
    <xf numFmtId="0" fontId="62" fillId="0" borderId="0" xfId="0" applyFont="1" applyFill="1" applyBorder="1" applyAlignment="1">
      <alignment wrapText="1"/>
    </xf>
    <xf numFmtId="167" fontId="60" fillId="0" borderId="0" xfId="0" applyNumberFormat="1" applyFont="1" applyFill="1" applyBorder="1" applyAlignment="1"/>
    <xf numFmtId="10" fontId="36" fillId="0" borderId="15" xfId="0" applyNumberFormat="1" applyFont="1" applyFill="1" applyBorder="1"/>
    <xf numFmtId="173" fontId="36" fillId="0" borderId="19" xfId="0" applyNumberFormat="1" applyFont="1" applyFill="1" applyBorder="1"/>
    <xf numFmtId="0" fontId="36" fillId="0" borderId="24" xfId="122" applyFont="1" applyFill="1" applyBorder="1" applyAlignment="1" applyProtection="1">
      <alignment horizontal="center" vertical="center"/>
    </xf>
    <xf numFmtId="0" fontId="60" fillId="0" borderId="24" xfId="122" applyFont="1" applyFill="1" applyBorder="1" applyAlignment="1" applyProtection="1">
      <alignment horizontal="center" vertical="center"/>
    </xf>
    <xf numFmtId="0" fontId="37" fillId="0" borderId="0" xfId="122" applyFont="1" applyFill="1" applyBorder="1" applyAlignment="1" applyProtection="1">
      <alignment horizontal="center" vertical="center"/>
    </xf>
    <xf numFmtId="0" fontId="33" fillId="0" borderId="0" xfId="51" applyFont="1" applyFill="1" applyBorder="1" applyAlignment="1"/>
    <xf numFmtId="0" fontId="36" fillId="0" borderId="0" xfId="51" applyFont="1" applyFill="1"/>
    <xf numFmtId="0" fontId="37" fillId="0" borderId="0" xfId="51" applyFont="1" applyFill="1" applyBorder="1" applyAlignment="1"/>
    <xf numFmtId="0" fontId="37" fillId="0" borderId="0" xfId="51" applyFont="1" applyFill="1" applyBorder="1" applyAlignment="1">
      <alignment horizontal="left" wrapText="1" indent="6"/>
    </xf>
    <xf numFmtId="0" fontId="37" fillId="0" borderId="23" xfId="51" applyFont="1" applyFill="1" applyBorder="1" applyAlignment="1">
      <alignment horizontal="left" wrapText="1" indent="6"/>
    </xf>
    <xf numFmtId="0" fontId="36" fillId="0" borderId="11" xfId="51" applyFont="1" applyFill="1" applyBorder="1" applyAlignment="1">
      <alignment horizontal="center" vertical="center" wrapText="1"/>
    </xf>
    <xf numFmtId="0" fontId="36" fillId="0" borderId="10" xfId="51" applyFont="1" applyFill="1" applyBorder="1" applyAlignment="1">
      <alignment horizontal="center" vertical="center" wrapText="1"/>
    </xf>
    <xf numFmtId="169" fontId="33" fillId="0" borderId="22" xfId="51" applyNumberFormat="1" applyFont="1" applyFill="1" applyBorder="1" applyAlignment="1">
      <alignment wrapText="1"/>
    </xf>
    <xf numFmtId="0" fontId="36" fillId="0" borderId="0" xfId="51" applyFont="1" applyFill="1" applyBorder="1" applyAlignment="1"/>
    <xf numFmtId="0" fontId="33" fillId="0" borderId="17" xfId="51" applyNumberFormat="1" applyFont="1" applyFill="1" applyBorder="1" applyAlignment="1">
      <alignment horizontal="left" wrapText="1"/>
    </xf>
    <xf numFmtId="169" fontId="33" fillId="0" borderId="17" xfId="51" applyNumberFormat="1" applyFont="1" applyFill="1" applyBorder="1" applyAlignment="1">
      <alignment horizontal="left" wrapText="1" indent="1"/>
    </xf>
    <xf numFmtId="0" fontId="62" fillId="0" borderId="17" xfId="51" applyFont="1" applyFill="1" applyBorder="1" applyAlignment="1">
      <alignment horizontal="left" wrapText="1"/>
    </xf>
    <xf numFmtId="0" fontId="62" fillId="0" borderId="17" xfId="51" applyFont="1" applyFill="1" applyBorder="1" applyAlignment="1">
      <alignment horizontal="left" wrapText="1" indent="1"/>
    </xf>
    <xf numFmtId="169" fontId="36" fillId="0" borderId="17" xfId="51" applyNumberFormat="1" applyFont="1" applyFill="1" applyBorder="1" applyAlignment="1">
      <alignment horizontal="left" wrapText="1" indent="1"/>
    </xf>
    <xf numFmtId="0" fontId="60" fillId="0" borderId="17" xfId="51" applyFont="1" applyFill="1" applyBorder="1" applyAlignment="1">
      <alignment horizontal="left" wrapText="1" indent="1"/>
    </xf>
    <xf numFmtId="0" fontId="36" fillId="0" borderId="17" xfId="51" applyNumberFormat="1" applyFont="1" applyFill="1" applyBorder="1" applyAlignment="1">
      <alignment horizontal="left" indent="1"/>
    </xf>
    <xf numFmtId="169" fontId="36" fillId="0" borderId="17" xfId="51" applyNumberFormat="1" applyFont="1" applyFill="1" applyBorder="1" applyAlignment="1">
      <alignment horizontal="left" indent="2"/>
    </xf>
    <xf numFmtId="169" fontId="33" fillId="0" borderId="17" xfId="51" applyNumberFormat="1" applyFont="1" applyFill="1" applyBorder="1" applyAlignment="1">
      <alignment horizontal="left" wrapText="1"/>
    </xf>
    <xf numFmtId="0" fontId="62" fillId="0" borderId="17" xfId="51" applyFont="1" applyFill="1" applyBorder="1" applyAlignment="1">
      <alignment horizontal="left"/>
    </xf>
    <xf numFmtId="49" fontId="36" fillId="0" borderId="17" xfId="51" applyNumberFormat="1" applyFont="1" applyFill="1" applyBorder="1" applyAlignment="1">
      <alignment horizontal="left" wrapText="1"/>
    </xf>
    <xf numFmtId="49" fontId="60" fillId="0" borderId="17" xfId="51" applyNumberFormat="1" applyFont="1" applyFill="1" applyBorder="1" applyAlignment="1">
      <alignment horizontal="left" wrapText="1" indent="1"/>
    </xf>
    <xf numFmtId="49" fontId="36" fillId="0" borderId="17" xfId="51" applyNumberFormat="1" applyFont="1" applyFill="1" applyBorder="1" applyAlignment="1">
      <alignment horizontal="left" wrapText="1" indent="1"/>
    </xf>
    <xf numFmtId="0" fontId="62" fillId="0" borderId="17" xfId="51" applyNumberFormat="1" applyFont="1" applyFill="1" applyBorder="1" applyAlignment="1">
      <alignment horizontal="left" wrapText="1"/>
    </xf>
    <xf numFmtId="0" fontId="36" fillId="0" borderId="17" xfId="51" applyFont="1" applyFill="1" applyBorder="1" applyAlignment="1">
      <alignment horizontal="left" wrapText="1" indent="1"/>
    </xf>
    <xf numFmtId="0" fontId="60" fillId="0" borderId="17" xfId="51" applyNumberFormat="1" applyFont="1" applyFill="1" applyBorder="1" applyAlignment="1">
      <alignment horizontal="left" wrapText="1" indent="1"/>
    </xf>
    <xf numFmtId="169" fontId="36" fillId="0" borderId="17" xfId="51" applyNumberFormat="1" applyFont="1" applyFill="1" applyBorder="1" applyAlignment="1">
      <alignment horizontal="left" wrapText="1" indent="2"/>
    </xf>
    <xf numFmtId="0" fontId="60" fillId="0" borderId="17" xfId="51" applyNumberFormat="1" applyFont="1" applyFill="1" applyBorder="1" applyAlignment="1">
      <alignment horizontal="left" wrapText="1" indent="2"/>
    </xf>
    <xf numFmtId="49" fontId="60" fillId="0" borderId="17" xfId="51" applyNumberFormat="1" applyFont="1" applyFill="1" applyBorder="1" applyAlignment="1">
      <alignment horizontal="left" wrapText="1" indent="2"/>
    </xf>
    <xf numFmtId="2" fontId="36" fillId="0" borderId="15" xfId="51" applyNumberFormat="1" applyFont="1" applyFill="1" applyBorder="1" applyAlignment="1"/>
    <xf numFmtId="2" fontId="36" fillId="0" borderId="0" xfId="51" applyNumberFormat="1" applyFont="1" applyFill="1" applyBorder="1" applyAlignment="1"/>
    <xf numFmtId="2" fontId="33" fillId="0" borderId="15" xfId="51" applyNumberFormat="1" applyFont="1" applyFill="1" applyBorder="1" applyAlignment="1"/>
    <xf numFmtId="2" fontId="36" fillId="0" borderId="15" xfId="51" applyNumberFormat="1" applyFont="1" applyFill="1" applyBorder="1" applyAlignment="1">
      <alignment horizontal="right"/>
    </xf>
    <xf numFmtId="2" fontId="33" fillId="0" borderId="15" xfId="51" applyNumberFormat="1" applyFont="1" applyFill="1" applyBorder="1" applyAlignment="1">
      <alignment horizontal="right" vertical="center" wrapText="1"/>
    </xf>
    <xf numFmtId="2" fontId="33" fillId="0" borderId="0" xfId="51" applyNumberFormat="1" applyFont="1" applyFill="1" applyBorder="1" applyAlignment="1">
      <alignment horizontal="right" vertical="center" wrapText="1"/>
    </xf>
    <xf numFmtId="2" fontId="36" fillId="0" borderId="15" xfId="51" applyNumberFormat="1" applyFont="1" applyFill="1" applyBorder="1" applyAlignment="1">
      <alignment horizontal="right" vertical="center" wrapText="1"/>
    </xf>
    <xf numFmtId="2" fontId="36" fillId="0" borderId="0" xfId="51" applyNumberFormat="1" applyFont="1" applyFill="1" applyBorder="1" applyAlignment="1">
      <alignment horizontal="right" vertical="center" wrapText="1"/>
    </xf>
    <xf numFmtId="1" fontId="36" fillId="0" borderId="15" xfId="51" applyNumberFormat="1" applyFont="1" applyFill="1" applyBorder="1" applyAlignment="1">
      <alignment horizontal="right" vertical="center" wrapText="1"/>
    </xf>
    <xf numFmtId="1" fontId="36" fillId="0" borderId="0" xfId="51" applyNumberFormat="1" applyFont="1" applyFill="1" applyBorder="1" applyAlignment="1">
      <alignment horizontal="right" vertical="center" wrapText="1"/>
    </xf>
    <xf numFmtId="2" fontId="33" fillId="0" borderId="15" xfId="51" applyNumberFormat="1" applyFont="1" applyFill="1" applyBorder="1" applyAlignment="1">
      <alignment horizontal="right" wrapText="1"/>
    </xf>
    <xf numFmtId="2" fontId="33" fillId="0" borderId="0" xfId="51" applyNumberFormat="1" applyFont="1" applyFill="1" applyBorder="1" applyAlignment="1">
      <alignment horizontal="right" wrapText="1"/>
    </xf>
    <xf numFmtId="0" fontId="62" fillId="0" borderId="0" xfId="0" applyFont="1" applyFill="1" applyAlignment="1">
      <alignment wrapText="1"/>
    </xf>
    <xf numFmtId="169" fontId="56" fillId="0" borderId="0" xfId="0" applyNumberFormat="1" applyFont="1" applyFill="1" applyAlignment="1">
      <alignment wrapText="1"/>
    </xf>
    <xf numFmtId="169" fontId="56" fillId="0" borderId="0" xfId="0" applyNumberFormat="1" applyFont="1" applyFill="1" applyAlignment="1">
      <alignment horizontal="left" wrapText="1" indent="1"/>
    </xf>
    <xf numFmtId="169" fontId="56" fillId="0" borderId="0" xfId="0" applyNumberFormat="1" applyFont="1" applyFill="1" applyBorder="1" applyAlignment="1"/>
    <xf numFmtId="2" fontId="33" fillId="0" borderId="19" xfId="0" applyNumberFormat="1" applyFont="1" applyFill="1" applyBorder="1" applyAlignment="1">
      <alignment horizontal="right" wrapText="1"/>
    </xf>
    <xf numFmtId="2" fontId="33" fillId="0" borderId="15" xfId="0" applyNumberFormat="1" applyFont="1" applyFill="1" applyBorder="1" applyAlignment="1">
      <alignment horizontal="right"/>
    </xf>
    <xf numFmtId="2" fontId="33" fillId="0" borderId="0" xfId="0" applyNumberFormat="1" applyFont="1" applyFill="1" applyBorder="1" applyAlignment="1">
      <alignment horizontal="right"/>
    </xf>
    <xf numFmtId="1" fontId="33" fillId="0" borderId="19" xfId="0" applyNumberFormat="1" applyFont="1" applyFill="1" applyBorder="1" applyAlignment="1">
      <alignment horizontal="left" wrapText="1"/>
    </xf>
    <xf numFmtId="165" fontId="56" fillId="0" borderId="0" xfId="0" applyNumberFormat="1" applyFont="1" applyFill="1" applyAlignment="1">
      <alignment horizontal="right" wrapText="1"/>
    </xf>
    <xf numFmtId="170" fontId="36" fillId="0" borderId="0" xfId="0" applyNumberFormat="1" applyFont="1" applyFill="1"/>
    <xf numFmtId="2" fontId="33" fillId="0" borderId="0" xfId="0" applyNumberFormat="1" applyFont="1" applyFill="1" applyAlignment="1"/>
    <xf numFmtId="2" fontId="37" fillId="0" borderId="0" xfId="0" applyNumberFormat="1" applyFont="1" applyFill="1" applyBorder="1" applyAlignment="1">
      <alignment wrapText="1"/>
    </xf>
    <xf numFmtId="2" fontId="37" fillId="0" borderId="23" xfId="0" applyNumberFormat="1" applyFont="1" applyFill="1" applyBorder="1" applyAlignment="1">
      <alignment horizontal="left" wrapText="1" indent="6"/>
    </xf>
    <xf numFmtId="2" fontId="36" fillId="0" borderId="10" xfId="0" applyNumberFormat="1" applyFont="1" applyFill="1" applyBorder="1" applyAlignment="1">
      <alignment horizontal="center" vertical="center" wrapText="1"/>
    </xf>
    <xf numFmtId="2" fontId="33" fillId="0" borderId="14" xfId="0" applyNumberFormat="1" applyFont="1" applyFill="1" applyBorder="1" applyAlignment="1">
      <alignment horizontal="right" wrapText="1"/>
    </xf>
    <xf numFmtId="2" fontId="36" fillId="0" borderId="0" xfId="0" applyNumberFormat="1" applyFont="1" applyFill="1" applyBorder="1" applyAlignment="1">
      <alignment horizontal="left"/>
    </xf>
    <xf numFmtId="0" fontId="54" fillId="0" borderId="0" xfId="0" applyNumberFormat="1" applyFont="1" applyFill="1" applyBorder="1" applyAlignment="1">
      <alignment horizontal="left" vertical="center"/>
    </xf>
    <xf numFmtId="0" fontId="54" fillId="0" borderId="0" xfId="0" applyNumberFormat="1" applyFont="1" applyFill="1" applyBorder="1" applyAlignment="1">
      <alignment horizontal="center" vertical="center"/>
    </xf>
    <xf numFmtId="0" fontId="36" fillId="0" borderId="10" xfId="0" applyFont="1" applyFill="1" applyBorder="1" applyAlignment="1">
      <alignment horizontal="center" vertical="center" wrapText="1"/>
    </xf>
    <xf numFmtId="0" fontId="60" fillId="0" borderId="0" xfId="0" applyFont="1" applyFill="1" applyBorder="1" applyAlignment="1">
      <alignment horizontal="left" wrapText="1" indent="1"/>
    </xf>
    <xf numFmtId="0" fontId="36" fillId="0" borderId="13" xfId="0" applyFont="1" applyFill="1" applyBorder="1" applyAlignment="1">
      <alignment horizontal="center" vertical="center" wrapText="1"/>
    </xf>
    <xf numFmtId="172" fontId="36" fillId="0" borderId="0" xfId="0" applyNumberFormat="1" applyFont="1" applyFill="1" applyBorder="1" applyAlignment="1">
      <alignment horizontal="right" wrapText="1"/>
    </xf>
    <xf numFmtId="170" fontId="36" fillId="0" borderId="15" xfId="0" applyNumberFormat="1" applyFont="1" applyFill="1" applyBorder="1" applyAlignment="1">
      <alignment horizontal="right" wrapText="1"/>
    </xf>
    <xf numFmtId="164" fontId="36" fillId="0" borderId="15" xfId="0" applyNumberFormat="1" applyFont="1" applyFill="1" applyBorder="1" applyAlignment="1">
      <alignment horizontal="right" wrapText="1"/>
    </xf>
    <xf numFmtId="0" fontId="36" fillId="0" borderId="11"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 vertical="center"/>
    </xf>
    <xf numFmtId="0" fontId="36" fillId="0" borderId="16" xfId="0" applyFont="1" applyFill="1" applyBorder="1" applyAlignment="1">
      <alignment horizontal="center" vertical="center" wrapText="1"/>
    </xf>
    <xf numFmtId="0" fontId="33" fillId="0" borderId="0" xfId="0" applyFont="1" applyFill="1" applyAlignment="1">
      <alignment horizontal="center" vertical="center"/>
    </xf>
    <xf numFmtId="0" fontId="36" fillId="0" borderId="13" xfId="0" applyFont="1" applyFill="1" applyBorder="1" applyAlignment="1">
      <alignment horizontal="center" vertical="center" wrapText="1"/>
    </xf>
    <xf numFmtId="0" fontId="36" fillId="0" borderId="0" xfId="0" applyFont="1" applyFill="1" applyBorder="1" applyAlignment="1">
      <alignment horizontal="left" wrapText="1" indent="1"/>
    </xf>
    <xf numFmtId="0" fontId="33" fillId="0" borderId="0" xfId="0" applyFont="1"/>
    <xf numFmtId="0" fontId="33" fillId="0" borderId="0" xfId="0" applyFont="1" applyAlignment="1">
      <alignment vertical="center"/>
    </xf>
    <xf numFmtId="0" fontId="36" fillId="0" borderId="0" xfId="0" applyFont="1" applyAlignment="1">
      <alignment wrapText="1"/>
    </xf>
    <xf numFmtId="0" fontId="36" fillId="0" borderId="0" xfId="0" applyFont="1" applyAlignment="1">
      <alignment horizontal="left" indent="7"/>
    </xf>
    <xf numFmtId="0" fontId="37" fillId="0" borderId="0" xfId="0" applyFont="1" applyAlignment="1">
      <alignment vertical="center"/>
    </xf>
    <xf numFmtId="0" fontId="37" fillId="0" borderId="0" xfId="0" applyFont="1" applyAlignment="1">
      <alignment horizontal="left" vertical="center" wrapText="1" indent="12"/>
    </xf>
    <xf numFmtId="0" fontId="37" fillId="0" borderId="23" xfId="0" applyFont="1" applyBorder="1" applyAlignment="1">
      <alignment horizontal="left" vertical="center" wrapText="1" indent="6"/>
    </xf>
    <xf numFmtId="0" fontId="36" fillId="0" borderId="13" xfId="0" applyFont="1" applyBorder="1" applyAlignment="1">
      <alignment horizontal="center" vertical="center" wrapText="1"/>
    </xf>
    <xf numFmtId="0" fontId="36" fillId="0" borderId="11" xfId="0" applyFont="1" applyBorder="1" applyAlignment="1">
      <alignment horizontal="center" vertical="center" wrapText="1"/>
    </xf>
    <xf numFmtId="169" fontId="36" fillId="0" borderId="18" xfId="0" applyNumberFormat="1" applyFont="1" applyBorder="1" applyAlignment="1">
      <alignment wrapText="1"/>
    </xf>
    <xf numFmtId="0" fontId="56" fillId="0" borderId="15" xfId="0" applyFont="1" applyBorder="1" applyAlignment="1">
      <alignment horizontal="right" vertical="center" wrapText="1"/>
    </xf>
    <xf numFmtId="165" fontId="56" fillId="0" borderId="15" xfId="0" applyNumberFormat="1" applyFont="1" applyBorder="1" applyAlignment="1">
      <alignment horizontal="right" vertical="center" wrapText="1"/>
    </xf>
    <xf numFmtId="1" fontId="56" fillId="0" borderId="14" xfId="0" applyNumberFormat="1" applyFont="1" applyBorder="1" applyAlignment="1">
      <alignment horizontal="right" vertical="center" wrapText="1"/>
    </xf>
    <xf numFmtId="165" fontId="56" fillId="0" borderId="14" xfId="0" applyNumberFormat="1" applyFont="1" applyBorder="1" applyAlignment="1">
      <alignment horizontal="right" vertical="center" wrapText="1"/>
    </xf>
    <xf numFmtId="165" fontId="56" fillId="0" borderId="16" xfId="0" applyNumberFormat="1" applyFont="1" applyBorder="1" applyAlignment="1">
      <alignment horizontal="right" vertical="center" wrapText="1"/>
    </xf>
    <xf numFmtId="169" fontId="36" fillId="0" borderId="17" xfId="0" applyNumberFormat="1" applyFont="1" applyBorder="1" applyAlignment="1">
      <alignment wrapText="1"/>
    </xf>
    <xf numFmtId="1" fontId="56" fillId="0" borderId="15" xfId="0" applyNumberFormat="1" applyFont="1" applyBorder="1" applyAlignment="1">
      <alignment horizontal="right" vertical="center" wrapText="1"/>
    </xf>
    <xf numFmtId="165" fontId="56" fillId="0" borderId="19" xfId="0" applyNumberFormat="1" applyFont="1" applyBorder="1" applyAlignment="1">
      <alignment horizontal="right" vertical="center" wrapText="1"/>
    </xf>
    <xf numFmtId="0" fontId="56" fillId="0" borderId="0" xfId="0" applyFont="1" applyAlignment="1">
      <alignment horizontal="left" indent="1"/>
    </xf>
    <xf numFmtId="0" fontId="60" fillId="0" borderId="0" xfId="0" applyFont="1" applyAlignment="1">
      <alignment horizontal="left" indent="1"/>
    </xf>
    <xf numFmtId="0" fontId="60" fillId="0" borderId="0" xfId="0" applyFont="1"/>
    <xf numFmtId="0" fontId="56" fillId="0" borderId="0" xfId="0" applyFont="1" applyFill="1" applyBorder="1" applyAlignment="1">
      <alignment horizontal="left" vertical="center" indent="7"/>
    </xf>
    <xf numFmtId="0" fontId="57" fillId="0" borderId="0" xfId="0" applyFont="1" applyFill="1" applyBorder="1" applyAlignment="1">
      <alignment horizontal="left" vertical="center"/>
    </xf>
    <xf numFmtId="0" fontId="45" fillId="0" borderId="14" xfId="0" applyFont="1" applyBorder="1" applyAlignment="1">
      <alignment vertical="center" wrapText="1"/>
    </xf>
    <xf numFmtId="0" fontId="45" fillId="0" borderId="18" xfId="0" applyFont="1" applyBorder="1" applyAlignment="1">
      <alignment vertical="center" wrapText="1"/>
    </xf>
    <xf numFmtId="0" fontId="45" fillId="0" borderId="18" xfId="0" applyFont="1" applyBorder="1" applyAlignment="1">
      <alignment horizontal="center" vertical="center" wrapText="1"/>
    </xf>
    <xf numFmtId="0" fontId="45" fillId="0" borderId="14" xfId="0" applyFont="1" applyBorder="1" applyAlignment="1">
      <alignment horizontal="center" vertical="center" wrapText="1"/>
    </xf>
    <xf numFmtId="0" fontId="45" fillId="0" borderId="16" xfId="0" applyFont="1" applyBorder="1" applyAlignment="1">
      <alignment horizontal="center" vertical="center" wrapText="1"/>
    </xf>
    <xf numFmtId="0" fontId="45" fillId="0" borderId="15" xfId="0" applyFont="1" applyBorder="1" applyAlignment="1">
      <alignment vertical="center" wrapText="1"/>
    </xf>
    <xf numFmtId="0" fontId="45" fillId="0" borderId="17" xfId="0" applyFont="1" applyBorder="1" applyAlignment="1">
      <alignment vertical="center" wrapText="1"/>
    </xf>
    <xf numFmtId="0" fontId="45" fillId="0" borderId="17" xfId="0" applyFont="1" applyBorder="1" applyAlignment="1">
      <alignment horizontal="center" vertical="center" wrapText="1"/>
    </xf>
    <xf numFmtId="49" fontId="40" fillId="0" borderId="15" xfId="0" applyNumberFormat="1" applyFont="1" applyFill="1" applyBorder="1" applyAlignment="1">
      <alignment horizontal="right"/>
    </xf>
    <xf numFmtId="49" fontId="40" fillId="0" borderId="0" xfId="0" applyNumberFormat="1" applyFont="1" applyFill="1" applyBorder="1" applyAlignment="1">
      <alignment horizontal="right"/>
    </xf>
    <xf numFmtId="0" fontId="46" fillId="0" borderId="14" xfId="0" applyFont="1" applyFill="1" applyBorder="1" applyAlignment="1">
      <alignment horizontal="center" vertical="center" wrapText="1"/>
    </xf>
    <xf numFmtId="0" fontId="46" fillId="0" borderId="16" xfId="0" applyFont="1" applyFill="1" applyBorder="1" applyAlignment="1">
      <alignment horizontal="center" vertical="center" wrapText="1"/>
    </xf>
    <xf numFmtId="0" fontId="36" fillId="0" borderId="19" xfId="0" applyFont="1" applyBorder="1" applyAlignment="1">
      <alignment vertical="center" wrapText="1"/>
    </xf>
    <xf numFmtId="0" fontId="14" fillId="0" borderId="19" xfId="0" applyFont="1" applyBorder="1" applyAlignment="1">
      <alignment vertical="center" wrapText="1"/>
    </xf>
    <xf numFmtId="0" fontId="14" fillId="0" borderId="15" xfId="0" applyFont="1" applyBorder="1" applyAlignment="1">
      <alignment vertical="center" wrapText="1"/>
    </xf>
    <xf numFmtId="2" fontId="33" fillId="0" borderId="0" xfId="0" applyNumberFormat="1" applyFont="1" applyFill="1" applyBorder="1"/>
    <xf numFmtId="1" fontId="36" fillId="0" borderId="0" xfId="0" applyNumberFormat="1" applyFont="1" applyFill="1" applyBorder="1"/>
    <xf numFmtId="1" fontId="37" fillId="0" borderId="0" xfId="0" applyNumberFormat="1" applyFont="1" applyFill="1" applyBorder="1"/>
    <xf numFmtId="170" fontId="33" fillId="0" borderId="15" xfId="0" applyNumberFormat="1" applyFont="1" applyFill="1" applyBorder="1" applyAlignment="1">
      <alignment horizontal="right" wrapText="1"/>
    </xf>
    <xf numFmtId="170" fontId="33" fillId="0" borderId="19" xfId="0" applyNumberFormat="1" applyFont="1" applyFill="1" applyBorder="1" applyAlignment="1">
      <alignment horizontal="right" wrapText="1"/>
    </xf>
    <xf numFmtId="0" fontId="56" fillId="0" borderId="11" xfId="0" applyFont="1" applyFill="1" applyBorder="1" applyAlignment="1">
      <alignment horizontal="center" vertical="center" wrapText="1"/>
    </xf>
    <xf numFmtId="0" fontId="92" fillId="0" borderId="0" xfId="0" applyFont="1"/>
    <xf numFmtId="0" fontId="14" fillId="0" borderId="15" xfId="0" applyFont="1" applyBorder="1"/>
    <xf numFmtId="0" fontId="14" fillId="0" borderId="0" xfId="0" applyFont="1" applyBorder="1"/>
    <xf numFmtId="1" fontId="56" fillId="0" borderId="0" xfId="0" applyNumberFormat="1" applyFont="1" applyFill="1" applyBorder="1"/>
    <xf numFmtId="0" fontId="55" fillId="0" borderId="14" xfId="0" applyFont="1" applyFill="1" applyBorder="1" applyAlignment="1">
      <alignment horizontal="right" wrapText="1"/>
    </xf>
    <xf numFmtId="0" fontId="93" fillId="0" borderId="0" xfId="0" applyFont="1" applyBorder="1" applyAlignment="1">
      <alignment vertical="center" wrapText="1"/>
    </xf>
    <xf numFmtId="1" fontId="56" fillId="0" borderId="15" xfId="0" applyNumberFormat="1" applyFont="1" applyBorder="1" applyAlignment="1">
      <alignment horizontal="right" wrapText="1"/>
    </xf>
    <xf numFmtId="1" fontId="56" fillId="0" borderId="15" xfId="0" applyNumberFormat="1" applyFont="1" applyFill="1" applyBorder="1" applyAlignment="1">
      <alignment horizontal="right"/>
    </xf>
    <xf numFmtId="2" fontId="56" fillId="0" borderId="15" xfId="0" applyNumberFormat="1" applyFont="1" applyFill="1" applyBorder="1" applyAlignment="1">
      <alignment horizontal="right"/>
    </xf>
    <xf numFmtId="0" fontId="60" fillId="0" borderId="0" xfId="0" applyFont="1" applyFill="1" applyBorder="1" applyAlignment="1">
      <alignment horizontal="center" vertical="top" wrapText="1"/>
    </xf>
    <xf numFmtId="0" fontId="60" fillId="0" borderId="0" xfId="0" applyFont="1" applyFill="1" applyBorder="1" applyAlignment="1">
      <alignment horizontal="left" vertical="top" wrapText="1"/>
    </xf>
    <xf numFmtId="0" fontId="60" fillId="0" borderId="15" xfId="0" applyFont="1" applyFill="1" applyBorder="1" applyAlignment="1">
      <alignment horizontal="left" vertical="top" wrapText="1"/>
    </xf>
    <xf numFmtId="0" fontId="36" fillId="18" borderId="17" xfId="0" applyFont="1" applyFill="1" applyBorder="1" applyAlignment="1">
      <alignment horizontal="center" vertical="top" wrapText="1"/>
    </xf>
    <xf numFmtId="0" fontId="14" fillId="0" borderId="0" xfId="51"/>
    <xf numFmtId="0" fontId="36" fillId="0" borderId="0" xfId="51" applyFont="1" applyFill="1" applyBorder="1" applyAlignment="1">
      <alignment wrapText="1"/>
    </xf>
    <xf numFmtId="2" fontId="36" fillId="0" borderId="15" xfId="51" applyNumberFormat="1" applyFont="1" applyFill="1" applyBorder="1" applyAlignment="1">
      <alignment horizontal="right" wrapText="1"/>
    </xf>
    <xf numFmtId="0" fontId="36" fillId="0" borderId="0" xfId="51" applyFont="1" applyFill="1" applyBorder="1" applyAlignment="1">
      <alignment horizontal="right" wrapText="1"/>
    </xf>
    <xf numFmtId="0" fontId="36" fillId="0" borderId="0" xfId="51" applyFont="1" applyFill="1" applyBorder="1"/>
    <xf numFmtId="169" fontId="36" fillId="0" borderId="0" xfId="51" applyNumberFormat="1" applyFont="1" applyFill="1" applyBorder="1" applyAlignment="1">
      <alignment wrapText="1"/>
    </xf>
    <xf numFmtId="2" fontId="36" fillId="0" borderId="19" xfId="51" applyNumberFormat="1" applyFont="1" applyFill="1" applyBorder="1" applyAlignment="1">
      <alignment horizontal="right" wrapText="1"/>
    </xf>
    <xf numFmtId="2" fontId="36" fillId="0" borderId="0" xfId="51" applyNumberFormat="1" applyFont="1" applyFill="1" applyBorder="1" applyAlignment="1">
      <alignment horizontal="right" wrapText="1"/>
    </xf>
    <xf numFmtId="2" fontId="36" fillId="0" borderId="15" xfId="51" applyNumberFormat="1" applyFont="1" applyFill="1" applyBorder="1" applyAlignment="1">
      <alignment horizontal="right" wrapText="1"/>
    </xf>
    <xf numFmtId="2" fontId="36" fillId="0" borderId="0" xfId="51" applyNumberFormat="1" applyFont="1" applyFill="1" applyBorder="1" applyAlignment="1">
      <alignment horizontal="right" wrapText="1"/>
    </xf>
    <xf numFmtId="0" fontId="36" fillId="0" borderId="11" xfId="51" applyFont="1" applyFill="1" applyBorder="1" applyAlignment="1">
      <alignment horizontal="center" vertical="center" wrapText="1"/>
    </xf>
    <xf numFmtId="0" fontId="36" fillId="0" borderId="10" xfId="51" applyFont="1" applyFill="1" applyBorder="1" applyAlignment="1">
      <alignment horizontal="center" vertical="center" wrapText="1"/>
    </xf>
    <xf numFmtId="0" fontId="36" fillId="0" borderId="13" xfId="51" applyFont="1" applyFill="1" applyBorder="1" applyAlignment="1">
      <alignment horizontal="center" vertical="center" wrapText="1"/>
    </xf>
    <xf numFmtId="0" fontId="14" fillId="0" borderId="0" xfId="51"/>
    <xf numFmtId="0" fontId="36" fillId="0" borderId="0" xfId="51" applyFont="1" applyFill="1"/>
    <xf numFmtId="0" fontId="36" fillId="0" borderId="0" xfId="51" applyFont="1" applyFill="1" applyBorder="1" applyAlignment="1">
      <alignment wrapText="1"/>
    </xf>
    <xf numFmtId="2" fontId="36" fillId="0" borderId="15" xfId="51" applyNumberFormat="1" applyFont="1" applyFill="1" applyBorder="1" applyAlignment="1">
      <alignment horizontal="right" wrapText="1"/>
    </xf>
    <xf numFmtId="0" fontId="36" fillId="0" borderId="0" xfId="51" applyFont="1" applyFill="1" applyBorder="1" applyAlignment="1">
      <alignment horizontal="right" wrapText="1"/>
    </xf>
    <xf numFmtId="1" fontId="36" fillId="0" borderId="15" xfId="51" applyNumberFormat="1" applyFont="1" applyFill="1" applyBorder="1" applyAlignment="1">
      <alignment horizontal="right" wrapText="1"/>
    </xf>
    <xf numFmtId="0" fontId="36" fillId="0" borderId="0" xfId="51" applyFont="1" applyFill="1" applyBorder="1"/>
    <xf numFmtId="169" fontId="36" fillId="0" borderId="17" xfId="51" applyNumberFormat="1" applyFont="1" applyFill="1" applyBorder="1" applyAlignment="1">
      <alignment wrapText="1"/>
    </xf>
    <xf numFmtId="2" fontId="36" fillId="0" borderId="0" xfId="51" applyNumberFormat="1" applyFont="1" applyFill="1" applyBorder="1" applyAlignment="1">
      <alignment horizontal="right" wrapText="1"/>
    </xf>
    <xf numFmtId="165" fontId="36" fillId="0" borderId="15" xfId="51" applyNumberFormat="1" applyFont="1" applyFill="1" applyBorder="1" applyAlignment="1">
      <alignment horizontal="right" wrapText="1"/>
    </xf>
    <xf numFmtId="0" fontId="36" fillId="0" borderId="19" xfId="51" applyFont="1" applyFill="1" applyBorder="1" applyAlignment="1">
      <alignment horizontal="right"/>
    </xf>
    <xf numFmtId="165" fontId="36" fillId="0" borderId="19" xfId="51" applyNumberFormat="1" applyFont="1" applyFill="1" applyBorder="1" applyAlignment="1">
      <alignment horizontal="right"/>
    </xf>
    <xf numFmtId="1" fontId="36" fillId="0" borderId="13" xfId="51" applyNumberFormat="1" applyFont="1" applyFill="1" applyBorder="1" applyAlignment="1">
      <alignment horizontal="center" vertical="center"/>
    </xf>
    <xf numFmtId="2" fontId="36" fillId="0" borderId="17" xfId="51" applyNumberFormat="1" applyFont="1" applyFill="1" applyBorder="1" applyAlignment="1">
      <alignment wrapText="1"/>
    </xf>
    <xf numFmtId="0" fontId="36" fillId="0" borderId="11"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9" xfId="51" applyFont="1" applyFill="1" applyBorder="1"/>
    <xf numFmtId="1" fontId="36" fillId="0" borderId="11" xfId="51" applyNumberFormat="1" applyFont="1" applyFill="1" applyBorder="1" applyAlignment="1">
      <alignment horizontal="center" vertical="center"/>
    </xf>
    <xf numFmtId="2" fontId="36" fillId="0" borderId="19" xfId="51" applyNumberFormat="1" applyFont="1" applyFill="1" applyBorder="1"/>
    <xf numFmtId="2" fontId="36" fillId="0" borderId="19" xfId="51" applyNumberFormat="1" applyFont="1" applyFill="1" applyBorder="1" applyAlignment="1">
      <alignment horizontal="right"/>
    </xf>
    <xf numFmtId="1" fontId="36" fillId="0" borderId="19" xfId="51" applyNumberFormat="1" applyFont="1" applyFill="1" applyBorder="1" applyAlignment="1">
      <alignment horizontal="right"/>
    </xf>
    <xf numFmtId="0" fontId="14" fillId="0" borderId="0" xfId="51"/>
    <xf numFmtId="0" fontId="36" fillId="0" borderId="0" xfId="51" applyFont="1" applyFill="1" applyBorder="1" applyAlignment="1">
      <alignment wrapText="1"/>
    </xf>
    <xf numFmtId="2" fontId="36" fillId="0" borderId="15" xfId="51" applyNumberFormat="1" applyFont="1" applyFill="1" applyBorder="1" applyAlignment="1">
      <alignment horizontal="right" wrapText="1"/>
    </xf>
    <xf numFmtId="0" fontId="36" fillId="0" borderId="0" xfId="51" applyFont="1" applyFill="1" applyBorder="1" applyAlignment="1">
      <alignment horizontal="right" wrapText="1"/>
    </xf>
    <xf numFmtId="0" fontId="36" fillId="0" borderId="0" xfId="51" applyFont="1" applyFill="1" applyBorder="1"/>
    <xf numFmtId="169" fontId="36" fillId="0" borderId="17" xfId="51" applyNumberFormat="1" applyFont="1" applyFill="1" applyBorder="1" applyAlignment="1">
      <alignment wrapText="1"/>
    </xf>
    <xf numFmtId="0" fontId="36" fillId="0" borderId="17" xfId="51" applyFont="1" applyFill="1" applyBorder="1" applyAlignment="1">
      <alignment wrapText="1"/>
    </xf>
    <xf numFmtId="0" fontId="36" fillId="0" borderId="0" xfId="51" applyFont="1" applyFill="1" applyBorder="1" applyAlignment="1">
      <alignment vertical="center" wrapText="1"/>
    </xf>
    <xf numFmtId="2" fontId="36" fillId="0" borderId="19" xfId="51" applyNumberFormat="1" applyFont="1" applyFill="1" applyBorder="1" applyAlignment="1">
      <alignment horizontal="right" wrapText="1"/>
    </xf>
    <xf numFmtId="2" fontId="36" fillId="0" borderId="0" xfId="51" applyNumberFormat="1" applyFont="1" applyFill="1" applyBorder="1" applyAlignment="1">
      <alignment horizontal="right" wrapText="1"/>
    </xf>
    <xf numFmtId="165" fontId="36" fillId="0" borderId="15" xfId="51" applyNumberFormat="1" applyFont="1" applyFill="1" applyBorder="1" applyAlignment="1">
      <alignment horizontal="right" wrapText="1"/>
    </xf>
    <xf numFmtId="0" fontId="36" fillId="0" borderId="11" xfId="51" applyFont="1" applyFill="1" applyBorder="1" applyAlignment="1">
      <alignment horizontal="center" vertical="center" wrapText="1"/>
    </xf>
    <xf numFmtId="0" fontId="36" fillId="0" borderId="10"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3" xfId="51" applyFont="1" applyFill="1" applyBorder="1" applyAlignment="1">
      <alignment horizontal="center" vertical="center" wrapText="1"/>
    </xf>
    <xf numFmtId="169" fontId="36" fillId="0" borderId="17" xfId="51" applyNumberFormat="1" applyFont="1" applyFill="1" applyBorder="1" applyAlignment="1" applyProtection="1">
      <alignment wrapText="1"/>
      <protection locked="0"/>
    </xf>
    <xf numFmtId="0" fontId="14" fillId="0" borderId="0" xfId="51" applyFont="1"/>
    <xf numFmtId="2" fontId="36" fillId="0" borderId="15" xfId="51" applyNumberFormat="1" applyFont="1" applyFill="1" applyBorder="1" applyAlignment="1" applyProtection="1">
      <alignment horizontal="right" wrapText="1"/>
      <protection locked="0"/>
    </xf>
    <xf numFmtId="2" fontId="36" fillId="0" borderId="0" xfId="51" applyNumberFormat="1" applyFont="1" applyFill="1" applyBorder="1" applyAlignment="1" applyProtection="1">
      <alignment horizontal="right" wrapText="1"/>
      <protection locked="0"/>
    </xf>
    <xf numFmtId="2" fontId="36" fillId="0" borderId="19" xfId="51" applyNumberFormat="1" applyFont="1" applyFill="1" applyBorder="1" applyAlignment="1" applyProtection="1">
      <alignment horizontal="right" wrapText="1"/>
      <protection locked="0"/>
    </xf>
    <xf numFmtId="165" fontId="36" fillId="0" borderId="0" xfId="51" applyNumberFormat="1" applyFont="1" applyFill="1" applyBorder="1" applyAlignment="1">
      <alignment horizontal="right" wrapText="1"/>
    </xf>
    <xf numFmtId="165" fontId="36" fillId="0" borderId="0" xfId="51" applyNumberFormat="1" applyFont="1" applyFill="1" applyAlignment="1">
      <alignment horizontal="right" wrapText="1"/>
    </xf>
    <xf numFmtId="0" fontId="36" fillId="0" borderId="15" xfId="51" applyFont="1" applyFill="1" applyBorder="1" applyAlignment="1">
      <alignment horizontal="right" wrapText="1"/>
    </xf>
    <xf numFmtId="0" fontId="36" fillId="0" borderId="0" xfId="51" applyFont="1" applyFill="1" applyAlignment="1">
      <alignment horizontal="right" wrapText="1"/>
    </xf>
    <xf numFmtId="0" fontId="40" fillId="0" borderId="0" xfId="0" applyFont="1" applyFill="1" applyBorder="1" applyAlignment="1">
      <alignment vertical="center" wrapText="1"/>
    </xf>
    <xf numFmtId="0" fontId="79" fillId="0" borderId="0" xfId="0" applyFont="1" applyFill="1" applyBorder="1" applyAlignment="1">
      <alignment horizontal="justify" vertical="center" wrapText="1"/>
    </xf>
    <xf numFmtId="0" fontId="37" fillId="0" borderId="0" xfId="0" applyFont="1" applyFill="1" applyBorder="1" applyAlignment="1">
      <alignment horizontal="justify" vertical="center" wrapText="1"/>
    </xf>
    <xf numFmtId="0" fontId="36" fillId="0" borderId="0" xfId="0" applyFont="1" applyFill="1" applyBorder="1" applyAlignment="1">
      <alignment horizontal="center" vertical="center"/>
    </xf>
    <xf numFmtId="0" fontId="36" fillId="0" borderId="0" xfId="0" applyFont="1" applyFill="1" applyBorder="1" applyAlignment="1"/>
    <xf numFmtId="0" fontId="36" fillId="0" borderId="11" xfId="0" applyFont="1" applyFill="1" applyBorder="1" applyAlignment="1">
      <alignment horizontal="center" vertical="center" wrapText="1"/>
    </xf>
    <xf numFmtId="0" fontId="36" fillId="0" borderId="0" xfId="0" applyFont="1" applyFill="1" applyAlignment="1">
      <alignment horizontal="left" wrapText="1" indent="1"/>
    </xf>
    <xf numFmtId="0" fontId="36" fillId="0" borderId="0" xfId="51" applyFont="1" applyFill="1" applyAlignment="1">
      <alignment horizontal="left" wrapText="1" indent="1"/>
    </xf>
    <xf numFmtId="0" fontId="36" fillId="0" borderId="0" xfId="51" applyFont="1" applyFill="1" applyBorder="1" applyAlignment="1">
      <alignment horizontal="center" vertical="center" wrapText="1"/>
    </xf>
    <xf numFmtId="0" fontId="56" fillId="0" borderId="11" xfId="0" applyFont="1" applyFill="1" applyBorder="1" applyAlignment="1">
      <alignment horizontal="center" vertical="center" wrapText="1"/>
    </xf>
    <xf numFmtId="0" fontId="60" fillId="0" borderId="0" xfId="0" applyFont="1" applyFill="1" applyAlignment="1"/>
    <xf numFmtId="0" fontId="56" fillId="0" borderId="0" xfId="0" applyNumberFormat="1" applyFont="1" applyFill="1" applyAlignment="1">
      <alignment horizontal="left" wrapText="1" indent="1"/>
    </xf>
    <xf numFmtId="0" fontId="60" fillId="0" borderId="0" xfId="0" applyNumberFormat="1" applyFont="1" applyFill="1" applyAlignment="1">
      <alignment horizontal="left" wrapText="1" indent="1"/>
    </xf>
    <xf numFmtId="0" fontId="56" fillId="0" borderId="0" xfId="51" applyFont="1" applyFill="1" applyBorder="1" applyAlignment="1">
      <alignment horizontal="center" vertical="center" wrapText="1"/>
    </xf>
    <xf numFmtId="0" fontId="56" fillId="0" borderId="0" xfId="51" applyFont="1" applyFill="1" applyBorder="1" applyAlignment="1">
      <alignment horizontal="center" wrapText="1"/>
    </xf>
    <xf numFmtId="0" fontId="60" fillId="0" borderId="0" xfId="0" applyFont="1" applyFill="1" applyBorder="1" applyAlignment="1">
      <alignment horizontal="center" wrapText="1"/>
    </xf>
    <xf numFmtId="0" fontId="36" fillId="0" borderId="13" xfId="0" applyFont="1" applyFill="1" applyBorder="1" applyAlignment="1">
      <alignment horizontal="center" vertical="center" wrapText="1"/>
    </xf>
    <xf numFmtId="0" fontId="36" fillId="0" borderId="0" xfId="51" applyFont="1" applyFill="1" applyBorder="1" applyAlignment="1">
      <alignment horizontal="left" wrapText="1" indent="1"/>
    </xf>
    <xf numFmtId="2" fontId="56" fillId="0" borderId="0" xfId="0" applyNumberFormat="1" applyFont="1" applyFill="1" applyBorder="1"/>
    <xf numFmtId="0" fontId="36" fillId="0" borderId="0" xfId="51" applyFont="1" applyFill="1" applyBorder="1" applyAlignment="1">
      <alignment horizontal="center" vertical="center"/>
    </xf>
    <xf numFmtId="2" fontId="33" fillId="0" borderId="0" xfId="51" applyNumberFormat="1" applyFont="1" applyFill="1" applyBorder="1"/>
    <xf numFmtId="2" fontId="36" fillId="0" borderId="0" xfId="51" applyNumberFormat="1" applyFont="1" applyFill="1" applyBorder="1"/>
    <xf numFmtId="2" fontId="36" fillId="0" borderId="0" xfId="51" applyNumberFormat="1" applyFont="1" applyFill="1" applyBorder="1" applyAlignment="1">
      <alignment horizontal="right"/>
    </xf>
    <xf numFmtId="169" fontId="33" fillId="0" borderId="18" xfId="51" applyNumberFormat="1" applyFont="1" applyFill="1" applyBorder="1" applyAlignment="1">
      <alignment horizontal="left" wrapText="1"/>
    </xf>
    <xf numFmtId="2" fontId="33" fillId="0" borderId="19" xfId="51" applyNumberFormat="1" applyFont="1" applyFill="1" applyBorder="1" applyAlignment="1"/>
    <xf numFmtId="0" fontId="62" fillId="0" borderId="17" xfId="51" applyFont="1" applyFill="1" applyBorder="1" applyAlignment="1">
      <alignment vertical="top" wrapText="1"/>
    </xf>
    <xf numFmtId="2" fontId="33" fillId="0" borderId="16" xfId="115" applyNumberFormat="1" applyFont="1" applyFill="1" applyBorder="1" applyAlignment="1"/>
    <xf numFmtId="169" fontId="36" fillId="0" borderId="0" xfId="0" applyNumberFormat="1" applyFont="1" applyFill="1" applyBorder="1" applyAlignment="1">
      <alignment horizontal="left" wrapText="1" indent="5"/>
    </xf>
    <xf numFmtId="2" fontId="33" fillId="0" borderId="14" xfId="0" applyNumberFormat="1" applyFont="1" applyFill="1" applyBorder="1" applyAlignment="1">
      <alignment horizontal="right" vertical="center" wrapText="1"/>
    </xf>
    <xf numFmtId="2" fontId="36" fillId="0" borderId="15" xfId="0" applyNumberFormat="1" applyFont="1" applyFill="1" applyBorder="1"/>
    <xf numFmtId="2" fontId="33" fillId="0" borderId="16" xfId="0" applyNumberFormat="1" applyFont="1" applyFill="1" applyBorder="1" applyAlignment="1">
      <alignment horizontal="right" vertical="center" wrapText="1"/>
    </xf>
    <xf numFmtId="0" fontId="36" fillId="0" borderId="24" xfId="122" applyFont="1" applyFill="1" applyBorder="1" applyAlignment="1" applyProtection="1">
      <alignment horizontal="center"/>
    </xf>
    <xf numFmtId="0" fontId="60" fillId="0" borderId="24" xfId="122" applyFont="1" applyFill="1" applyBorder="1" applyAlignment="1" applyProtection="1">
      <alignment horizontal="center"/>
    </xf>
    <xf numFmtId="0" fontId="60" fillId="0" borderId="0" xfId="51" applyFont="1" applyFill="1" applyBorder="1" applyAlignment="1">
      <alignment horizontal="left" indent="7"/>
    </xf>
    <xf numFmtId="0" fontId="62" fillId="0" borderId="19" xfId="116" applyFont="1" applyFill="1" applyBorder="1" applyAlignment="1">
      <alignment horizontal="right" vertical="center" wrapText="1"/>
    </xf>
    <xf numFmtId="0" fontId="62" fillId="0" borderId="15" xfId="116" applyFont="1" applyFill="1" applyBorder="1" applyAlignment="1">
      <alignment horizontal="right" vertical="center" wrapText="1"/>
    </xf>
    <xf numFmtId="0" fontId="62" fillId="0" borderId="0" xfId="116" applyFont="1" applyFill="1" applyBorder="1" applyAlignment="1">
      <alignment horizontal="right" vertical="center" wrapText="1"/>
    </xf>
    <xf numFmtId="0" fontId="60" fillId="0" borderId="0" xfId="51" applyFont="1" applyFill="1" applyBorder="1" applyAlignment="1"/>
    <xf numFmtId="2" fontId="62" fillId="0" borderId="15" xfId="115" applyNumberFormat="1" applyFont="1" applyFill="1" applyBorder="1"/>
    <xf numFmtId="2" fontId="62" fillId="0" borderId="0" xfId="115" applyNumberFormat="1" applyFont="1" applyFill="1" applyBorder="1"/>
    <xf numFmtId="0" fontId="36" fillId="0" borderId="24" xfId="0" applyFont="1" applyFill="1" applyBorder="1" applyAlignment="1">
      <alignment horizontal="center"/>
    </xf>
    <xf numFmtId="0" fontId="55" fillId="0" borderId="0" xfId="0" applyNumberFormat="1" applyFont="1" applyFill="1" applyBorder="1" applyAlignment="1">
      <alignment horizontal="right" wrapText="1"/>
    </xf>
    <xf numFmtId="0" fontId="62" fillId="0" borderId="17" xfId="0" applyNumberFormat="1" applyFont="1" applyFill="1" applyBorder="1" applyAlignment="1">
      <alignment horizontal="left" vertical="top" wrapText="1"/>
    </xf>
    <xf numFmtId="0" fontId="55" fillId="0" borderId="19" xfId="0" applyNumberFormat="1" applyFont="1" applyFill="1" applyBorder="1" applyAlignment="1">
      <alignment horizontal="right"/>
    </xf>
    <xf numFmtId="0" fontId="56" fillId="0" borderId="19" xfId="0" applyNumberFormat="1" applyFont="1" applyFill="1" applyBorder="1" applyAlignment="1">
      <alignment horizontal="right"/>
    </xf>
    <xf numFmtId="0" fontId="55" fillId="0" borderId="14" xfId="0" applyNumberFormat="1" applyFont="1" applyFill="1" applyBorder="1" applyAlignment="1">
      <alignment horizontal="right" wrapText="1"/>
    </xf>
    <xf numFmtId="0" fontId="55" fillId="0" borderId="16" xfId="0" applyNumberFormat="1" applyFont="1" applyFill="1" applyBorder="1" applyAlignment="1">
      <alignment horizontal="right" wrapText="1"/>
    </xf>
    <xf numFmtId="0" fontId="56" fillId="0" borderId="17" xfId="0" applyNumberFormat="1" applyFont="1" applyFill="1" applyBorder="1" applyAlignment="1">
      <alignment horizontal="right" wrapText="1"/>
    </xf>
    <xf numFmtId="0" fontId="55" fillId="0" borderId="0" xfId="51" applyFont="1" applyFill="1" applyBorder="1" applyAlignment="1">
      <alignment horizontal="right" wrapText="1"/>
    </xf>
    <xf numFmtId="0" fontId="78" fillId="0" borderId="0" xfId="51" applyFont="1" applyFill="1" applyBorder="1" applyAlignment="1">
      <alignment horizontal="right" wrapText="1"/>
    </xf>
    <xf numFmtId="1" fontId="55" fillId="0" borderId="0" xfId="51" applyNumberFormat="1" applyFont="1" applyFill="1" applyBorder="1" applyAlignment="1">
      <alignment horizontal="right" wrapText="1"/>
    </xf>
    <xf numFmtId="165" fontId="80" fillId="0" borderId="0" xfId="51" applyNumberFormat="1" applyFont="1" applyFill="1" applyBorder="1" applyAlignment="1">
      <alignment horizontal="right" wrapText="1"/>
    </xf>
    <xf numFmtId="165" fontId="40" fillId="0" borderId="0" xfId="51" applyNumberFormat="1" applyFont="1" applyFill="1" applyBorder="1" applyAlignment="1">
      <alignment horizontal="right" wrapText="1"/>
    </xf>
    <xf numFmtId="1" fontId="56" fillId="0" borderId="0" xfId="51" applyNumberFormat="1" applyFont="1" applyFill="1" applyBorder="1" applyAlignment="1">
      <alignment horizontal="right" wrapText="1"/>
    </xf>
    <xf numFmtId="0" fontId="36" fillId="0" borderId="19" xfId="0" applyNumberFormat="1" applyFont="1" applyFill="1" applyBorder="1" applyAlignment="1">
      <alignment horizontal="right" wrapText="1"/>
    </xf>
    <xf numFmtId="0" fontId="33" fillId="0" borderId="15" xfId="0" applyFont="1" applyFill="1" applyBorder="1" applyAlignment="1">
      <alignment horizontal="right"/>
    </xf>
    <xf numFmtId="0" fontId="33" fillId="0" borderId="19" xfId="0" applyFont="1" applyFill="1" applyBorder="1" applyAlignment="1">
      <alignment horizontal="right"/>
    </xf>
    <xf numFmtId="169" fontId="47" fillId="0" borderId="17" xfId="0" applyNumberFormat="1" applyFont="1" applyFill="1" applyBorder="1" applyAlignment="1">
      <alignment wrapText="1"/>
    </xf>
    <xf numFmtId="0" fontId="36" fillId="0" borderId="17" xfId="0" applyNumberFormat="1" applyFont="1" applyFill="1" applyBorder="1" applyAlignment="1">
      <alignment horizontal="right" wrapText="1"/>
    </xf>
    <xf numFmtId="49" fontId="36" fillId="0" borderId="17" xfId="0" applyNumberFormat="1" applyFont="1" applyFill="1" applyBorder="1" applyAlignment="1">
      <alignment horizontal="right" wrapText="1"/>
    </xf>
    <xf numFmtId="49" fontId="36" fillId="0" borderId="15" xfId="0" applyNumberFormat="1" applyFont="1" applyFill="1" applyBorder="1" applyAlignment="1">
      <alignment horizontal="right" wrapText="1"/>
    </xf>
    <xf numFmtId="49" fontId="36" fillId="0" borderId="0" xfId="0" applyNumberFormat="1" applyFont="1" applyFill="1" applyBorder="1" applyAlignment="1">
      <alignment horizontal="right" wrapText="1"/>
    </xf>
    <xf numFmtId="0" fontId="36" fillId="0" borderId="0" xfId="0" applyNumberFormat="1" applyFont="1" applyFill="1" applyAlignment="1">
      <alignment horizontal="right" wrapText="1"/>
    </xf>
    <xf numFmtId="0" fontId="46" fillId="0" borderId="0" xfId="0" applyFont="1" applyFill="1" applyBorder="1" applyAlignment="1">
      <alignment horizontal="center" vertical="center" wrapText="1"/>
    </xf>
    <xf numFmtId="0" fontId="36" fillId="0" borderId="0" xfId="0" applyFont="1" applyBorder="1" applyAlignment="1">
      <alignment horizontal="center" vertical="center" wrapText="1"/>
    </xf>
    <xf numFmtId="0" fontId="36" fillId="0" borderId="22" xfId="0" applyFont="1" applyFill="1" applyBorder="1" applyAlignment="1">
      <alignment horizontal="center" vertical="top" wrapText="1"/>
    </xf>
    <xf numFmtId="0" fontId="36" fillId="0" borderId="0" xfId="0" applyFont="1" applyFill="1" applyBorder="1" applyAlignment="1">
      <alignment horizontal="center" vertical="top" wrapText="1"/>
    </xf>
    <xf numFmtId="0" fontId="36" fillId="0" borderId="0" xfId="0" applyFont="1" applyBorder="1" applyAlignment="1">
      <alignment horizontal="left" indent="1"/>
    </xf>
    <xf numFmtId="0" fontId="60" fillId="0" borderId="0" xfId="0" applyFont="1" applyBorder="1" applyAlignment="1"/>
    <xf numFmtId="0" fontId="36" fillId="0" borderId="0" xfId="51" applyFont="1" applyFill="1" applyAlignment="1">
      <alignment wrapText="1"/>
    </xf>
    <xf numFmtId="0" fontId="56" fillId="0" borderId="0" xfId="0" applyFont="1" applyFill="1" applyBorder="1" applyAlignment="1" applyProtection="1">
      <alignment horizontal="right" vertical="center" wrapText="1"/>
      <protection locked="0"/>
    </xf>
    <xf numFmtId="0" fontId="56" fillId="0" borderId="15" xfId="0" applyFont="1" applyFill="1" applyBorder="1" applyAlignment="1" applyProtection="1">
      <alignment horizontal="right" vertical="center" wrapText="1"/>
      <protection locked="0"/>
    </xf>
    <xf numFmtId="0" fontId="56" fillId="0" borderId="0" xfId="0" applyFont="1" applyFill="1" applyBorder="1" applyAlignment="1">
      <alignment horizontal="right" vertical="center" wrapText="1"/>
    </xf>
    <xf numFmtId="0" fontId="56" fillId="0" borderId="15" xfId="0" applyFont="1" applyFill="1" applyBorder="1" applyAlignment="1">
      <alignment horizontal="right" vertical="center" wrapText="1"/>
    </xf>
    <xf numFmtId="0" fontId="56" fillId="0" borderId="0" xfId="0" applyFont="1" applyBorder="1" applyAlignment="1" applyProtection="1">
      <alignment horizontal="right" vertical="center" wrapText="1"/>
      <protection locked="0"/>
    </xf>
    <xf numFmtId="0" fontId="33" fillId="0" borderId="15" xfId="0" applyFont="1" applyFill="1" applyBorder="1" applyAlignment="1">
      <alignment vertical="center" wrapText="1"/>
    </xf>
    <xf numFmtId="0" fontId="33" fillId="0" borderId="0" xfId="0" applyFont="1" applyFill="1" applyBorder="1" applyAlignment="1">
      <alignment vertical="center" wrapText="1"/>
    </xf>
    <xf numFmtId="0" fontId="33" fillId="0" borderId="19" xfId="0" applyFont="1" applyFill="1" applyBorder="1" applyAlignment="1">
      <alignment vertical="center" wrapText="1"/>
    </xf>
    <xf numFmtId="0" fontId="62" fillId="0" borderId="0" xfId="0" applyNumberFormat="1" applyFont="1" applyFill="1" applyBorder="1" applyAlignment="1">
      <alignment horizontal="left" vertical="top" wrapText="1"/>
    </xf>
    <xf numFmtId="0" fontId="36" fillId="18" borderId="14" xfId="0" applyFont="1" applyFill="1" applyBorder="1" applyAlignment="1">
      <alignment horizontal="center" vertical="center" wrapText="1"/>
    </xf>
    <xf numFmtId="0" fontId="36" fillId="18" borderId="16" xfId="0" applyFont="1" applyFill="1" applyBorder="1" applyAlignment="1">
      <alignment horizontal="center" vertical="center" wrapText="1"/>
    </xf>
    <xf numFmtId="0" fontId="36" fillId="18" borderId="14" xfId="0" applyFont="1" applyFill="1" applyBorder="1" applyAlignment="1">
      <alignment horizontal="left" vertical="center" wrapText="1"/>
    </xf>
    <xf numFmtId="0" fontId="45" fillId="0" borderId="15" xfId="0" applyFont="1" applyBorder="1"/>
    <xf numFmtId="0" fontId="45" fillId="0" borderId="0" xfId="0" applyFont="1"/>
    <xf numFmtId="0" fontId="45" fillId="0" borderId="0" xfId="0" applyFont="1" applyBorder="1"/>
    <xf numFmtId="0" fontId="36" fillId="18" borderId="0" xfId="0" applyFont="1" applyFill="1" applyBorder="1" applyAlignment="1">
      <alignment horizontal="left" vertical="top" wrapText="1"/>
    </xf>
    <xf numFmtId="0" fontId="36" fillId="18" borderId="0" xfId="0" applyFont="1" applyFill="1" applyBorder="1" applyAlignment="1">
      <alignment horizontal="center" vertical="top" wrapText="1"/>
    </xf>
    <xf numFmtId="0" fontId="36" fillId="0" borderId="11"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0" xfId="91" applyFont="1" applyFill="1" applyBorder="1" applyAlignment="1">
      <alignment vertical="center"/>
    </xf>
    <xf numFmtId="1" fontId="36" fillId="0" borderId="14" xfId="91" applyNumberFormat="1" applyFont="1" applyFill="1" applyBorder="1" applyAlignment="1">
      <alignment wrapText="1"/>
    </xf>
    <xf numFmtId="1" fontId="36" fillId="0" borderId="15" xfId="91" applyNumberFormat="1" applyFont="1" applyFill="1" applyBorder="1" applyAlignment="1">
      <alignment wrapText="1"/>
    </xf>
    <xf numFmtId="0" fontId="36" fillId="0" borderId="0" xfId="37" applyNumberFormat="1" applyFont="1" applyFill="1" applyAlignment="1" applyProtection="1">
      <alignment horizontal="left"/>
    </xf>
    <xf numFmtId="0" fontId="60" fillId="0" borderId="0" xfId="51" applyFont="1" applyFill="1" applyAlignment="1">
      <alignment horizontal="left"/>
    </xf>
    <xf numFmtId="0" fontId="60" fillId="0" borderId="0" xfId="37" applyFont="1" applyFill="1" applyAlignment="1" applyProtection="1">
      <alignment horizontal="left"/>
    </xf>
    <xf numFmtId="0" fontId="60" fillId="0" borderId="0" xfId="0" applyNumberFormat="1" applyFont="1" applyFill="1" applyBorder="1" applyAlignment="1">
      <alignment horizontal="left"/>
    </xf>
    <xf numFmtId="0" fontId="14" fillId="0" borderId="0" xfId="37" quotePrefix="1" applyFont="1" applyFill="1" applyAlignment="1" applyProtection="1">
      <alignment horizontal="left"/>
    </xf>
    <xf numFmtId="0" fontId="36" fillId="0" borderId="15"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left" wrapText="1" indent="1"/>
    </xf>
    <xf numFmtId="0" fontId="60" fillId="0" borderId="0" xfId="0" applyFont="1" applyFill="1" applyAlignment="1">
      <alignment horizontal="left" vertical="top"/>
    </xf>
    <xf numFmtId="0" fontId="36" fillId="0" borderId="0" xfId="0" applyFont="1" applyFill="1" applyBorder="1"/>
    <xf numFmtId="0" fontId="36" fillId="0" borderId="0" xfId="0" applyFont="1" applyFill="1" applyBorder="1" applyAlignment="1">
      <alignment horizontal="left" indent="1"/>
    </xf>
    <xf numFmtId="169" fontId="36" fillId="0" borderId="18" xfId="0" applyNumberFormat="1" applyFont="1" applyBorder="1" applyAlignment="1">
      <alignment horizontal="left"/>
    </xf>
    <xf numFmtId="0" fontId="36" fillId="0" borderId="16" xfId="0" applyFont="1" applyBorder="1" applyAlignment="1">
      <alignment horizontal="right" wrapText="1"/>
    </xf>
    <xf numFmtId="0" fontId="36" fillId="0" borderId="14" xfId="0" applyFont="1" applyBorder="1" applyAlignment="1">
      <alignment horizontal="right" wrapText="1"/>
    </xf>
    <xf numFmtId="0" fontId="36" fillId="0" borderId="22" xfId="0" applyFont="1" applyBorder="1" applyAlignment="1">
      <alignment horizontal="right" wrapText="1"/>
    </xf>
    <xf numFmtId="169" fontId="36" fillId="0" borderId="17" xfId="0" applyNumberFormat="1" applyFont="1" applyBorder="1" applyAlignment="1">
      <alignment horizontal="left"/>
    </xf>
    <xf numFmtId="0" fontId="36" fillId="0" borderId="0" xfId="0" applyFont="1" applyAlignment="1">
      <alignment horizontal="right" wrapText="1"/>
    </xf>
    <xf numFmtId="0" fontId="36" fillId="0" borderId="15" xfId="0" applyFont="1" applyBorder="1" applyAlignment="1">
      <alignment horizontal="right" wrapText="1"/>
    </xf>
    <xf numFmtId="2" fontId="36" fillId="0" borderId="15" xfId="0" applyNumberFormat="1" applyFont="1" applyBorder="1" applyAlignment="1">
      <alignment horizontal="right" wrapText="1"/>
    </xf>
    <xf numFmtId="2" fontId="36" fillId="0" borderId="0" xfId="0" applyNumberFormat="1" applyFont="1" applyAlignment="1">
      <alignment horizontal="right" wrapText="1"/>
    </xf>
    <xf numFmtId="1" fontId="36" fillId="0" borderId="15" xfId="126" applyNumberFormat="1" applyFont="1" applyBorder="1" applyAlignment="1">
      <alignment horizontal="right" wrapText="1"/>
    </xf>
    <xf numFmtId="1" fontId="36" fillId="0" borderId="0" xfId="126" applyNumberFormat="1" applyFont="1" applyAlignment="1">
      <alignment horizontal="right" wrapText="1"/>
    </xf>
    <xf numFmtId="1" fontId="36" fillId="0" borderId="15" xfId="0" applyNumberFormat="1" applyFont="1" applyBorder="1" applyAlignment="1">
      <alignment horizontal="right" wrapText="1"/>
    </xf>
    <xf numFmtId="1" fontId="36" fillId="0" borderId="0" xfId="0" applyNumberFormat="1" applyFont="1" applyAlignment="1">
      <alignment horizontal="right" wrapText="1"/>
    </xf>
    <xf numFmtId="2" fontId="36" fillId="0" borderId="15" xfId="126" applyNumberFormat="1" applyFont="1" applyBorder="1" applyAlignment="1">
      <alignment horizontal="right" wrapText="1"/>
    </xf>
    <xf numFmtId="2" fontId="36" fillId="0" borderId="0" xfId="126" applyNumberFormat="1" applyFont="1" applyAlignment="1">
      <alignment horizontal="right" wrapText="1"/>
    </xf>
    <xf numFmtId="0" fontId="36" fillId="0" borderId="17" xfId="0" applyFont="1" applyBorder="1" applyAlignment="1">
      <alignment horizontal="left"/>
    </xf>
    <xf numFmtId="2" fontId="33" fillId="0" borderId="15" xfId="126" applyNumberFormat="1" applyFont="1" applyBorder="1" applyAlignment="1">
      <alignment horizontal="right" wrapText="1"/>
    </xf>
    <xf numFmtId="2" fontId="33" fillId="0" borderId="19" xfId="126" applyNumberFormat="1" applyFont="1" applyBorder="1" applyAlignment="1">
      <alignment horizontal="right" wrapText="1"/>
    </xf>
    <xf numFmtId="0" fontId="33" fillId="0" borderId="17" xfId="0" applyFont="1" applyBorder="1" applyAlignment="1">
      <alignment horizontal="left"/>
    </xf>
    <xf numFmtId="1" fontId="33" fillId="0" borderId="15" xfId="126" applyNumberFormat="1" applyFont="1" applyBorder="1" applyAlignment="1">
      <alignment horizontal="right" wrapText="1"/>
    </xf>
    <xf numFmtId="1" fontId="33" fillId="0" borderId="0" xfId="126" applyNumberFormat="1" applyFont="1" applyFill="1" applyBorder="1" applyAlignment="1">
      <alignment horizontal="right" wrapText="1"/>
    </xf>
    <xf numFmtId="2" fontId="33" fillId="0" borderId="0" xfId="126" applyNumberFormat="1" applyFont="1" applyFill="1" applyBorder="1" applyAlignment="1">
      <alignment horizontal="right" wrapText="1"/>
    </xf>
    <xf numFmtId="165" fontId="36" fillId="0" borderId="24" xfId="37" applyNumberFormat="1" applyFont="1" applyFill="1" applyBorder="1" applyAlignment="1" applyProtection="1"/>
    <xf numFmtId="165" fontId="60" fillId="0" borderId="24" xfId="37" applyNumberFormat="1" applyFont="1" applyFill="1" applyBorder="1" applyAlignment="1" applyProtection="1"/>
    <xf numFmtId="165" fontId="55" fillId="0" borderId="17" xfId="0" applyNumberFormat="1" applyFont="1" applyFill="1" applyBorder="1" applyAlignment="1">
      <alignment horizontal="right" wrapText="1"/>
    </xf>
    <xf numFmtId="165" fontId="33" fillId="0" borderId="17" xfId="0" applyNumberFormat="1" applyFont="1" applyFill="1" applyBorder="1" applyAlignment="1">
      <alignment horizontal="right" wrapText="1"/>
    </xf>
    <xf numFmtId="165" fontId="78" fillId="0" borderId="19" xfId="0" applyNumberFormat="1" applyFont="1" applyFill="1" applyBorder="1" applyAlignment="1">
      <alignment horizontal="right" wrapText="1"/>
    </xf>
    <xf numFmtId="165" fontId="78" fillId="0" borderId="15" xfId="0" applyNumberFormat="1" applyFont="1" applyFill="1" applyBorder="1" applyAlignment="1">
      <alignment horizontal="right" wrapText="1"/>
    </xf>
    <xf numFmtId="165" fontId="78" fillId="0" borderId="0" xfId="0" applyNumberFormat="1" applyFont="1" applyFill="1" applyBorder="1" applyAlignment="1">
      <alignment horizontal="right" wrapText="1"/>
    </xf>
    <xf numFmtId="165" fontId="78" fillId="0" borderId="17" xfId="0" applyNumberFormat="1" applyFont="1" applyFill="1" applyBorder="1" applyAlignment="1">
      <alignment horizontal="right" wrapText="1"/>
    </xf>
    <xf numFmtId="165" fontId="36" fillId="0" borderId="17" xfId="0" applyNumberFormat="1" applyFont="1" applyFill="1" applyBorder="1" applyAlignment="1">
      <alignment horizontal="right" wrapText="1"/>
    </xf>
    <xf numFmtId="0" fontId="68" fillId="0" borderId="0" xfId="37" applyFont="1" applyFill="1" applyAlignment="1" applyProtection="1">
      <alignment horizontal="center"/>
    </xf>
    <xf numFmtId="0" fontId="69" fillId="0" borderId="0" xfId="37" applyFont="1" applyFill="1" applyAlignment="1" applyProtection="1">
      <alignment horizontal="center"/>
    </xf>
    <xf numFmtId="0" fontId="72" fillId="0" borderId="0" xfId="54" applyFont="1" applyFill="1" applyAlignment="1">
      <alignment horizontal="center" vertical="top" wrapText="1"/>
    </xf>
    <xf numFmtId="0" fontId="74" fillId="0" borderId="0" xfId="54" applyFont="1" applyFill="1" applyAlignment="1">
      <alignment horizontal="center" vertical="top" wrapText="1"/>
    </xf>
    <xf numFmtId="0" fontId="37" fillId="0" borderId="0" xfId="0" applyFont="1" applyFill="1" applyBorder="1" applyAlignment="1">
      <alignment horizontal="justify"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 wrapText="1"/>
    </xf>
    <xf numFmtId="0" fontId="36" fillId="0" borderId="0" xfId="0" applyFont="1" applyFill="1" applyBorder="1" applyAlignment="1">
      <alignment horizontal="center"/>
    </xf>
    <xf numFmtId="0" fontId="36" fillId="0" borderId="0" xfId="0" applyFont="1" applyFill="1" applyBorder="1" applyAlignment="1">
      <alignment horizontal="center" vertical="center"/>
    </xf>
    <xf numFmtId="0" fontId="37" fillId="0" borderId="0" xfId="0" applyFont="1" applyFill="1" applyBorder="1" applyAlignment="1">
      <alignment horizontal="center" vertical="center"/>
    </xf>
    <xf numFmtId="0" fontId="36" fillId="0" borderId="0" xfId="0" applyFont="1" applyFill="1" applyBorder="1" applyAlignment="1"/>
    <xf numFmtId="0" fontId="36" fillId="0" borderId="0" xfId="0" applyFont="1" applyFill="1" applyBorder="1" applyAlignment="1">
      <alignment horizontal="distributed" vertical="distributed" wrapText="1" justifyLastLine="1"/>
    </xf>
    <xf numFmtId="0" fontId="37" fillId="0" borderId="0" xfId="0" applyFont="1" applyFill="1" applyBorder="1" applyAlignment="1">
      <alignment horizontal="distributed" vertical="distributed" wrapText="1" justifyLastLine="1"/>
    </xf>
    <xf numFmtId="0" fontId="36" fillId="0" borderId="16" xfId="0" applyFont="1" applyFill="1" applyBorder="1" applyAlignment="1">
      <alignment horizontal="center" vertical="center"/>
    </xf>
    <xf numFmtId="0" fontId="36" fillId="0" borderId="21" xfId="0" applyFont="1" applyFill="1" applyBorder="1" applyAlignment="1">
      <alignment horizontal="center" vertical="center"/>
    </xf>
    <xf numFmtId="0" fontId="36" fillId="0" borderId="11"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0" xfId="0" applyFont="1" applyFill="1" applyAlignment="1">
      <alignment horizontal="left" wrapText="1" indent="1"/>
    </xf>
    <xf numFmtId="0" fontId="33" fillId="0" borderId="0" xfId="0" applyFont="1" applyFill="1" applyBorder="1" applyAlignment="1">
      <alignment horizontal="justify" vertical="center" wrapText="1"/>
    </xf>
    <xf numFmtId="0" fontId="36" fillId="0" borderId="22" xfId="0" applyFont="1" applyFill="1" applyBorder="1" applyAlignment="1">
      <alignment horizontal="center" vertical="center"/>
    </xf>
    <xf numFmtId="0" fontId="36" fillId="0" borderId="23" xfId="0" applyFont="1" applyFill="1" applyBorder="1" applyAlignment="1">
      <alignment horizontal="center" vertical="center"/>
    </xf>
    <xf numFmtId="0" fontId="60" fillId="0" borderId="16" xfId="91" applyFont="1" applyFill="1" applyBorder="1" applyAlignment="1">
      <alignment horizontal="center" vertical="center"/>
    </xf>
    <xf numFmtId="0" fontId="60" fillId="0" borderId="21" xfId="91" applyFont="1" applyFill="1" applyBorder="1" applyAlignment="1">
      <alignment vertical="center"/>
    </xf>
    <xf numFmtId="0" fontId="56" fillId="0" borderId="0" xfId="91" applyFont="1" applyFill="1" applyBorder="1" applyAlignment="1">
      <alignment horizontal="left" wrapText="1" indent="1"/>
    </xf>
    <xf numFmtId="0" fontId="60" fillId="0" borderId="0" xfId="91" applyFont="1" applyFill="1" applyBorder="1" applyAlignment="1">
      <alignment horizontal="left" wrapText="1" indent="1"/>
    </xf>
    <xf numFmtId="0" fontId="36" fillId="0" borderId="22" xfId="91" applyFont="1" applyFill="1" applyBorder="1" applyAlignment="1">
      <alignment horizontal="center" vertical="center"/>
    </xf>
    <xf numFmtId="0" fontId="36" fillId="0" borderId="23" xfId="91" applyFont="1" applyFill="1" applyBorder="1" applyAlignment="1">
      <alignment horizontal="center" vertical="center"/>
    </xf>
    <xf numFmtId="0" fontId="36" fillId="0" borderId="14" xfId="91" applyFont="1" applyFill="1" applyBorder="1" applyAlignment="1">
      <alignment horizontal="center" vertical="center" wrapText="1"/>
    </xf>
    <xf numFmtId="0" fontId="36" fillId="0" borderId="15" xfId="91" applyFont="1" applyFill="1" applyBorder="1" applyAlignment="1">
      <alignment horizontal="center" vertical="center"/>
    </xf>
    <xf numFmtId="0" fontId="36" fillId="0" borderId="11" xfId="91" applyFont="1" applyFill="1" applyBorder="1" applyAlignment="1">
      <alignment horizontal="center" vertical="center" wrapText="1"/>
    </xf>
    <xf numFmtId="0" fontId="36" fillId="0" borderId="10" xfId="91" applyFont="1" applyFill="1" applyBorder="1" applyAlignment="1">
      <alignment horizontal="center" vertical="center" wrapText="1"/>
    </xf>
    <xf numFmtId="0" fontId="36" fillId="0" borderId="12" xfId="91"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26"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xf>
    <xf numFmtId="0" fontId="36" fillId="0" borderId="16"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60" fillId="0" borderId="0" xfId="0" applyFont="1" applyFill="1" applyAlignment="1">
      <alignment horizontal="left" vertical="center" wrapText="1" indent="1"/>
    </xf>
    <xf numFmtId="0" fontId="36" fillId="0" borderId="22" xfId="0" applyFont="1" applyFill="1" applyBorder="1" applyAlignment="1">
      <alignment horizontal="center" vertical="center" wrapText="1"/>
    </xf>
    <xf numFmtId="0" fontId="60" fillId="0" borderId="0" xfId="0" applyFont="1" applyFill="1" applyAlignment="1">
      <alignment horizontal="left" wrapText="1" indent="1"/>
    </xf>
    <xf numFmtId="0" fontId="60" fillId="0" borderId="16" xfId="0" applyFont="1" applyFill="1" applyBorder="1" applyAlignment="1">
      <alignment horizontal="center" vertical="center" wrapText="1"/>
    </xf>
    <xf numFmtId="0" fontId="60" fillId="0" borderId="19" xfId="0" applyFont="1" applyFill="1" applyBorder="1" applyAlignment="1">
      <alignment horizontal="center" vertical="center" wrapText="1"/>
    </xf>
    <xf numFmtId="0" fontId="56" fillId="0" borderId="0" xfId="0" applyFont="1" applyFill="1" applyAlignment="1">
      <alignment horizontal="left" wrapText="1" indent="1"/>
    </xf>
    <xf numFmtId="0" fontId="36" fillId="0" borderId="23" xfId="0" applyFont="1" applyFill="1" applyBorder="1" applyAlignment="1">
      <alignment horizontal="center" vertical="center" wrapText="1"/>
    </xf>
    <xf numFmtId="0" fontId="36" fillId="0" borderId="0" xfId="0" applyFont="1" applyFill="1" applyAlignment="1">
      <alignment horizontal="center" wrapText="1"/>
    </xf>
    <xf numFmtId="0" fontId="36" fillId="0" borderId="18" xfId="0" applyFont="1" applyFill="1" applyBorder="1" applyAlignment="1">
      <alignment horizontal="center" vertical="center"/>
    </xf>
    <xf numFmtId="0" fontId="36" fillId="0" borderId="16" xfId="51" applyFont="1" applyFill="1" applyBorder="1" applyAlignment="1">
      <alignment horizontal="center" vertical="center" wrapText="1"/>
    </xf>
    <xf numFmtId="0" fontId="36" fillId="0" borderId="19" xfId="51" applyFont="1" applyFill="1" applyBorder="1" applyAlignment="1">
      <alignment horizontal="center" vertical="center"/>
    </xf>
    <xf numFmtId="0" fontId="36" fillId="0" borderId="22" xfId="51" applyFont="1" applyFill="1" applyBorder="1" applyAlignment="1">
      <alignment horizontal="center" vertical="center" wrapText="1"/>
    </xf>
    <xf numFmtId="0" fontId="36" fillId="0" borderId="21" xfId="51" applyFont="1" applyFill="1" applyBorder="1" applyAlignment="1">
      <alignment horizontal="center" vertical="center" wrapText="1"/>
    </xf>
    <xf numFmtId="0" fontId="36" fillId="0" borderId="23" xfId="51" applyFont="1" applyFill="1" applyBorder="1" applyAlignment="1">
      <alignment horizontal="center" vertical="center" wrapText="1"/>
    </xf>
    <xf numFmtId="0" fontId="36" fillId="0" borderId="12" xfId="51" applyFont="1" applyFill="1" applyBorder="1" applyAlignment="1">
      <alignment horizontal="center" vertical="center" wrapText="1"/>
    </xf>
    <xf numFmtId="0" fontId="36" fillId="0" borderId="12" xfId="51" applyFont="1" applyFill="1" applyBorder="1" applyAlignment="1">
      <alignment vertical="center" wrapText="1"/>
    </xf>
    <xf numFmtId="0" fontId="36" fillId="0" borderId="13" xfId="51" applyFont="1" applyFill="1" applyBorder="1" applyAlignment="1">
      <alignment horizontal="center" vertical="center" wrapText="1"/>
    </xf>
    <xf numFmtId="0" fontId="36" fillId="0" borderId="14" xfId="51" applyFont="1" applyFill="1" applyBorder="1" applyAlignment="1">
      <alignment horizontal="center" vertical="center"/>
    </xf>
    <xf numFmtId="0" fontId="60" fillId="0" borderId="13" xfId="51" applyFont="1" applyFill="1" applyBorder="1" applyAlignment="1">
      <alignment horizontal="center" vertical="center" wrapText="1"/>
    </xf>
    <xf numFmtId="167" fontId="36" fillId="0" borderId="14" xfId="0" applyNumberFormat="1" applyFont="1" applyFill="1" applyBorder="1" applyAlignment="1">
      <alignment horizontal="center" vertical="center" wrapText="1"/>
    </xf>
    <xf numFmtId="167" fontId="36" fillId="0" borderId="15" xfId="0" applyNumberFormat="1" applyFont="1" applyFill="1" applyBorder="1" applyAlignment="1">
      <alignment horizontal="center" vertical="center" wrapText="1"/>
    </xf>
    <xf numFmtId="167" fontId="36" fillId="0" borderId="18" xfId="0" applyNumberFormat="1" applyFont="1" applyFill="1" applyBorder="1" applyAlignment="1">
      <alignment horizontal="center" vertical="center" wrapText="1"/>
    </xf>
    <xf numFmtId="167" fontId="36" fillId="0" borderId="17" xfId="0" applyNumberFormat="1" applyFont="1" applyFill="1" applyBorder="1" applyAlignment="1">
      <alignment horizontal="center" vertical="center" wrapText="1"/>
    </xf>
    <xf numFmtId="0" fontId="36" fillId="0" borderId="26" xfId="0" applyFont="1" applyFill="1" applyBorder="1" applyAlignment="1">
      <alignment horizontal="center" vertical="center"/>
    </xf>
    <xf numFmtId="0" fontId="60" fillId="0" borderId="16" xfId="0" applyFont="1" applyFill="1" applyBorder="1" applyAlignment="1">
      <alignment horizontal="center" vertical="center"/>
    </xf>
    <xf numFmtId="0" fontId="60" fillId="0" borderId="21" xfId="0" applyFont="1" applyFill="1" applyBorder="1" applyAlignment="1">
      <alignment horizontal="center" vertical="center"/>
    </xf>
    <xf numFmtId="0" fontId="36" fillId="0" borderId="0" xfId="51" applyFont="1" applyFill="1" applyAlignment="1">
      <alignment horizontal="left" wrapText="1" indent="1"/>
    </xf>
    <xf numFmtId="0" fontId="60" fillId="0" borderId="0" xfId="51" applyFont="1" applyFill="1" applyAlignment="1">
      <alignment horizontal="left" wrapText="1" indent="1"/>
    </xf>
    <xf numFmtId="0" fontId="36" fillId="0" borderId="18" xfId="51" applyFont="1" applyFill="1" applyBorder="1" applyAlignment="1">
      <alignment horizontal="center" vertical="center" wrapText="1"/>
    </xf>
    <xf numFmtId="0" fontId="36" fillId="0" borderId="26" xfId="51" applyFont="1" applyFill="1" applyBorder="1" applyAlignment="1">
      <alignment horizontal="center" vertical="center" wrapText="1"/>
    </xf>
    <xf numFmtId="0" fontId="36" fillId="0" borderId="0" xfId="51" applyFont="1" applyFill="1" applyBorder="1" applyAlignment="1">
      <alignment horizontal="center" vertical="center" wrapText="1"/>
    </xf>
    <xf numFmtId="0" fontId="56" fillId="0" borderId="11" xfId="0" applyFont="1" applyFill="1" applyBorder="1" applyAlignment="1">
      <alignment horizontal="center" vertical="center" wrapText="1"/>
    </xf>
    <xf numFmtId="0" fontId="56" fillId="0" borderId="10" xfId="0" applyFont="1" applyFill="1" applyBorder="1" applyAlignment="1">
      <alignment horizontal="center" vertical="center" wrapText="1"/>
    </xf>
    <xf numFmtId="0" fontId="56" fillId="0" borderId="12" xfId="0" applyFont="1" applyFill="1" applyBorder="1" applyAlignment="1">
      <alignment horizontal="center" vertical="center" wrapText="1"/>
    </xf>
    <xf numFmtId="0" fontId="56" fillId="0" borderId="18" xfId="0" applyFont="1" applyFill="1" applyBorder="1" applyAlignment="1">
      <alignment horizontal="center" vertical="center" wrapText="1"/>
    </xf>
    <xf numFmtId="0" fontId="56" fillId="0" borderId="26" xfId="0" applyFont="1" applyFill="1" applyBorder="1" applyAlignment="1">
      <alignment horizontal="center" vertical="center" wrapText="1"/>
    </xf>
    <xf numFmtId="0" fontId="36" fillId="0" borderId="21" xfId="0" applyFont="1" applyFill="1" applyBorder="1" applyAlignment="1">
      <alignment horizontal="center" vertical="center" wrapText="1"/>
    </xf>
    <xf numFmtId="165" fontId="45" fillId="0" borderId="0" xfId="0" applyNumberFormat="1" applyFont="1" applyFill="1" applyBorder="1" applyAlignment="1">
      <alignment horizontal="center" vertical="center" wrapText="1"/>
    </xf>
    <xf numFmtId="165" fontId="33" fillId="0" borderId="0" xfId="0" applyNumberFormat="1" applyFont="1" applyFill="1" applyBorder="1" applyAlignment="1">
      <alignment horizontal="center" wrapText="1"/>
    </xf>
    <xf numFmtId="165" fontId="36" fillId="0" borderId="18" xfId="0" applyNumberFormat="1" applyFont="1" applyFill="1" applyBorder="1" applyAlignment="1">
      <alignment horizontal="center" vertical="center" wrapText="1"/>
    </xf>
    <xf numFmtId="165" fontId="36" fillId="0" borderId="26" xfId="0" applyNumberFormat="1" applyFont="1" applyFill="1" applyBorder="1" applyAlignment="1">
      <alignment horizontal="center" vertical="center" wrapText="1"/>
    </xf>
    <xf numFmtId="165" fontId="36" fillId="0" borderId="22" xfId="0" applyNumberFormat="1" applyFont="1" applyFill="1" applyBorder="1" applyAlignment="1">
      <alignment horizontal="center" vertical="center" wrapText="1"/>
    </xf>
    <xf numFmtId="165" fontId="36" fillId="0" borderId="23" xfId="0" applyNumberFormat="1" applyFont="1" applyFill="1" applyBorder="1" applyAlignment="1">
      <alignment horizontal="center" vertical="center" wrapText="1"/>
    </xf>
    <xf numFmtId="165" fontId="36" fillId="0" borderId="11" xfId="0" applyNumberFormat="1" applyFont="1" applyFill="1" applyBorder="1" applyAlignment="1">
      <alignment horizontal="center" vertical="center" wrapText="1"/>
    </xf>
    <xf numFmtId="165" fontId="36" fillId="0" borderId="10" xfId="0" applyNumberFormat="1" applyFont="1" applyFill="1" applyBorder="1" applyAlignment="1">
      <alignment horizontal="center" vertical="center" wrapText="1"/>
    </xf>
    <xf numFmtId="2" fontId="45" fillId="0" borderId="0" xfId="0" applyNumberFormat="1" applyFont="1" applyFill="1" applyBorder="1" applyAlignment="1">
      <alignment horizontal="center" vertical="center" wrapText="1"/>
    </xf>
    <xf numFmtId="0" fontId="90" fillId="0" borderId="0" xfId="0" applyNumberFormat="1" applyFont="1" applyFill="1" applyBorder="1" applyAlignment="1">
      <alignment horizontal="center" vertical="center" wrapText="1"/>
    </xf>
    <xf numFmtId="0" fontId="89" fillId="0" borderId="0" xfId="0" applyNumberFormat="1" applyFont="1" applyFill="1" applyBorder="1" applyAlignment="1">
      <alignment horizontal="center" vertical="center" wrapText="1"/>
    </xf>
    <xf numFmtId="0" fontId="60" fillId="0" borderId="22" xfId="0" applyFont="1" applyFill="1" applyBorder="1" applyAlignment="1">
      <alignment horizontal="center" vertical="center" wrapText="1"/>
    </xf>
    <xf numFmtId="0" fontId="60" fillId="0" borderId="23" xfId="0" applyFont="1" applyFill="1" applyBorder="1" applyAlignment="1">
      <alignment horizontal="center" vertical="center" wrapText="1"/>
    </xf>
    <xf numFmtId="0" fontId="47" fillId="0" borderId="22" xfId="0" applyFont="1" applyFill="1" applyBorder="1" applyAlignment="1">
      <alignment horizontal="center" vertical="center" wrapText="1"/>
    </xf>
    <xf numFmtId="0" fontId="47" fillId="0" borderId="23" xfId="0" applyFont="1" applyFill="1" applyBorder="1" applyAlignment="1">
      <alignment horizontal="center" vertical="center" wrapText="1"/>
    </xf>
    <xf numFmtId="0" fontId="47" fillId="0" borderId="14" xfId="0" applyFont="1" applyFill="1" applyBorder="1" applyAlignment="1">
      <alignment horizontal="center" vertical="center" wrapText="1"/>
    </xf>
    <xf numFmtId="0" fontId="47" fillId="0" borderId="20" xfId="0" applyFont="1" applyFill="1" applyBorder="1" applyAlignment="1">
      <alignment horizontal="center" vertical="center" wrapText="1"/>
    </xf>
    <xf numFmtId="0" fontId="47" fillId="0" borderId="16" xfId="0" applyFont="1" applyFill="1" applyBorder="1" applyAlignment="1">
      <alignment horizontal="center" vertical="center" wrapText="1"/>
    </xf>
    <xf numFmtId="0" fontId="47" fillId="0" borderId="18" xfId="0" applyFont="1" applyFill="1" applyBorder="1" applyAlignment="1">
      <alignment horizontal="center" vertical="center" wrapText="1"/>
    </xf>
    <xf numFmtId="0" fontId="56" fillId="0" borderId="0" xfId="0" applyFont="1" applyFill="1" applyAlignment="1">
      <alignment horizontal="left" vertical="center" wrapText="1" indent="1"/>
    </xf>
    <xf numFmtId="0" fontId="47" fillId="0" borderId="11" xfId="0" applyFont="1" applyFill="1" applyBorder="1" applyAlignment="1">
      <alignment horizontal="center" vertical="center" wrapText="1"/>
    </xf>
    <xf numFmtId="0" fontId="47" fillId="0" borderId="12" xfId="0" applyFont="1" applyFill="1" applyBorder="1" applyAlignment="1">
      <alignment horizontal="center" vertical="center" wrapText="1"/>
    </xf>
    <xf numFmtId="0" fontId="47" fillId="0" borderId="10" xfId="0" applyFont="1" applyFill="1" applyBorder="1" applyAlignment="1">
      <alignment horizontal="center" vertical="center" wrapText="1"/>
    </xf>
    <xf numFmtId="0" fontId="47" fillId="0" borderId="26"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55" fillId="0" borderId="0" xfId="0" applyFont="1" applyFill="1" applyBorder="1" applyAlignment="1">
      <alignment horizontal="center" vertical="center" wrapText="1"/>
    </xf>
    <xf numFmtId="0" fontId="47" fillId="0" borderId="17" xfId="0" applyFont="1" applyFill="1" applyBorder="1" applyAlignment="1">
      <alignment horizontal="center" vertical="center" wrapText="1"/>
    </xf>
    <xf numFmtId="0" fontId="60" fillId="0" borderId="21"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56" fillId="0" borderId="0" xfId="0" applyFont="1" applyFill="1" applyBorder="1" applyAlignment="1">
      <alignment horizontal="left" wrapText="1" indent="1"/>
    </xf>
    <xf numFmtId="0" fontId="60" fillId="0" borderId="0" xfId="0" applyFont="1" applyFill="1" applyBorder="1" applyAlignment="1">
      <alignment horizontal="left" wrapText="1" indent="1"/>
    </xf>
    <xf numFmtId="0" fontId="47" fillId="0" borderId="19" xfId="0" applyFont="1" applyFill="1" applyBorder="1" applyAlignment="1">
      <alignment horizontal="center" vertical="center" wrapText="1"/>
    </xf>
    <xf numFmtId="0" fontId="47" fillId="0" borderId="0" xfId="0" applyFont="1" applyFill="1" applyBorder="1" applyAlignment="1">
      <alignment horizontal="center" vertical="center" wrapText="1"/>
    </xf>
    <xf numFmtId="0" fontId="47" fillId="0" borderId="21"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56" fillId="0" borderId="0" xfId="0" applyNumberFormat="1" applyFont="1" applyFill="1" applyAlignment="1">
      <alignment horizontal="left" wrapText="1" indent="1"/>
    </xf>
    <xf numFmtId="0" fontId="60" fillId="0" borderId="0" xfId="0" applyNumberFormat="1" applyFont="1" applyFill="1" applyAlignment="1">
      <alignment horizontal="left" wrapText="1" indent="1"/>
    </xf>
    <xf numFmtId="0" fontId="56" fillId="0" borderId="18" xfId="51" applyFont="1" applyFill="1" applyBorder="1" applyAlignment="1">
      <alignment horizontal="center" vertical="center" wrapText="1"/>
    </xf>
    <xf numFmtId="0" fontId="56" fillId="0" borderId="17" xfId="51" applyFont="1" applyFill="1" applyBorder="1" applyAlignment="1">
      <alignment horizontal="center" vertical="center" wrapText="1"/>
    </xf>
    <xf numFmtId="0" fontId="56" fillId="0" borderId="26" xfId="51" applyFont="1" applyFill="1" applyBorder="1" applyAlignment="1">
      <alignment horizontal="center" vertical="center" wrapText="1"/>
    </xf>
    <xf numFmtId="0" fontId="56" fillId="0" borderId="16" xfId="51" applyFont="1" applyFill="1" applyBorder="1" applyAlignment="1">
      <alignment horizontal="center" vertical="center" wrapText="1"/>
    </xf>
    <xf numFmtId="0" fontId="56" fillId="0" borderId="19" xfId="51" applyFont="1" applyFill="1" applyBorder="1" applyAlignment="1">
      <alignment horizontal="center" vertical="center" wrapText="1"/>
    </xf>
    <xf numFmtId="0" fontId="56" fillId="0" borderId="11"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56" fillId="0" borderId="22" xfId="51" applyFont="1" applyFill="1" applyBorder="1" applyAlignment="1">
      <alignment horizontal="center" vertical="center" wrapText="1"/>
    </xf>
    <xf numFmtId="0" fontId="56" fillId="0" borderId="0" xfId="51" applyFont="1" applyFill="1" applyBorder="1" applyAlignment="1">
      <alignment horizontal="center" vertical="center" wrapText="1"/>
    </xf>
    <xf numFmtId="0" fontId="56" fillId="0" borderId="0" xfId="51" applyFont="1" applyFill="1" applyBorder="1" applyAlignment="1">
      <alignment horizontal="center" wrapText="1"/>
    </xf>
    <xf numFmtId="0" fontId="60" fillId="0" borderId="0" xfId="0" applyFont="1" applyFill="1" applyBorder="1" applyAlignment="1">
      <alignment horizontal="center" wrapText="1"/>
    </xf>
    <xf numFmtId="165" fontId="60" fillId="0" borderId="0" xfId="0" applyNumberFormat="1" applyFont="1" applyFill="1" applyBorder="1" applyAlignment="1">
      <alignment horizontal="left" indent="7"/>
    </xf>
    <xf numFmtId="165" fontId="36" fillId="0" borderId="0" xfId="0" applyNumberFormat="1" applyFont="1" applyFill="1" applyBorder="1" applyAlignment="1">
      <alignment horizontal="center" vertical="center" wrapText="1"/>
    </xf>
    <xf numFmtId="165" fontId="36" fillId="0" borderId="17" xfId="0" applyNumberFormat="1" applyFont="1" applyFill="1" applyBorder="1" applyAlignment="1">
      <alignment horizontal="center" vertical="center" wrapText="1"/>
    </xf>
    <xf numFmtId="165" fontId="36" fillId="0" borderId="14" xfId="0" applyNumberFormat="1" applyFont="1" applyFill="1" applyBorder="1" applyAlignment="1">
      <alignment horizontal="center" vertical="center" wrapText="1"/>
    </xf>
    <xf numFmtId="165" fontId="36" fillId="0" borderId="15" xfId="0" applyNumberFormat="1" applyFont="1" applyFill="1" applyBorder="1" applyAlignment="1">
      <alignment horizontal="center" vertical="center" wrapText="1"/>
    </xf>
    <xf numFmtId="165" fontId="36" fillId="0" borderId="16" xfId="0" applyNumberFormat="1" applyFont="1" applyFill="1" applyBorder="1" applyAlignment="1">
      <alignment horizontal="center" vertical="center" wrapText="1"/>
    </xf>
    <xf numFmtId="165" fontId="37" fillId="0" borderId="22" xfId="0" applyNumberFormat="1" applyFont="1" applyFill="1" applyBorder="1" applyAlignment="1">
      <alignment horizontal="center" vertical="center" wrapText="1"/>
    </xf>
    <xf numFmtId="165" fontId="36" fillId="0" borderId="19" xfId="0" applyNumberFormat="1" applyFont="1" applyFill="1" applyBorder="1" applyAlignment="1">
      <alignment horizontal="center" vertical="center" wrapText="1"/>
    </xf>
    <xf numFmtId="0" fontId="40" fillId="0" borderId="0" xfId="0" applyFont="1" applyFill="1" applyAlignment="1">
      <alignment horizontal="left" vertical="center" wrapText="1" indent="1"/>
    </xf>
    <xf numFmtId="0" fontId="37" fillId="0" borderId="18" xfId="0" applyFont="1" applyFill="1" applyBorder="1" applyAlignment="1">
      <alignment horizontal="center" vertical="center" wrapText="1"/>
    </xf>
    <xf numFmtId="0" fontId="37" fillId="0" borderId="26" xfId="0" applyFont="1" applyFill="1" applyBorder="1" applyAlignment="1">
      <alignment horizontal="center" vertical="center" wrapText="1"/>
    </xf>
    <xf numFmtId="0" fontId="36" fillId="0" borderId="0" xfId="0" applyFont="1" applyFill="1" applyBorder="1" applyAlignment="1">
      <alignment horizontal="left" wrapText="1" indent="1"/>
    </xf>
    <xf numFmtId="0" fontId="33" fillId="0" borderId="22" xfId="0" applyFont="1" applyFill="1" applyBorder="1" applyAlignment="1">
      <alignment horizontal="center" vertical="center"/>
    </xf>
    <xf numFmtId="0" fontId="33" fillId="0" borderId="0" xfId="0" applyFont="1" applyFill="1" applyAlignment="1">
      <alignment horizontal="center" vertical="center"/>
    </xf>
    <xf numFmtId="0" fontId="37" fillId="0" borderId="0" xfId="0" applyFont="1" applyFill="1" applyAlignment="1">
      <alignment horizontal="left" wrapText="1" indent="1"/>
    </xf>
    <xf numFmtId="0" fontId="36" fillId="0" borderId="0" xfId="0" applyFont="1" applyFill="1" applyAlignment="1">
      <alignment horizontal="left" indent="1"/>
    </xf>
    <xf numFmtId="0" fontId="60" fillId="0" borderId="0" xfId="0" applyFont="1" applyFill="1" applyAlignment="1">
      <alignment horizontal="left" indent="1"/>
    </xf>
    <xf numFmtId="0" fontId="60" fillId="0" borderId="0" xfId="0" applyFont="1" applyAlignment="1">
      <alignment horizontal="left" wrapText="1" indent="1"/>
    </xf>
    <xf numFmtId="0" fontId="60" fillId="0" borderId="17" xfId="0" applyFont="1" applyBorder="1" applyAlignment="1">
      <alignment horizontal="center" vertical="top" wrapText="1"/>
    </xf>
    <xf numFmtId="0" fontId="60" fillId="0" borderId="26" xfId="0" applyFont="1" applyBorder="1" applyAlignment="1">
      <alignment horizontal="center" vertical="top" wrapText="1"/>
    </xf>
    <xf numFmtId="0" fontId="36" fillId="0" borderId="16" xfId="0" applyFont="1" applyBorder="1" applyAlignment="1">
      <alignment horizontal="center" wrapText="1"/>
    </xf>
    <xf numFmtId="0" fontId="36" fillId="0" borderId="22" xfId="0" applyFont="1" applyBorder="1" applyAlignment="1">
      <alignment horizontal="center" wrapText="1"/>
    </xf>
    <xf numFmtId="0" fontId="60" fillId="0" borderId="21" xfId="0" applyFont="1" applyBorder="1" applyAlignment="1">
      <alignment horizontal="center" vertical="top" wrapText="1"/>
    </xf>
    <xf numFmtId="0" fontId="60" fillId="0" borderId="23" xfId="0" applyFont="1" applyBorder="1" applyAlignment="1">
      <alignment horizontal="center" vertical="top" wrapText="1"/>
    </xf>
    <xf numFmtId="0" fontId="36" fillId="0" borderId="0" xfId="0" applyFont="1" applyAlignment="1">
      <alignment horizontal="left" wrapText="1" indent="1"/>
    </xf>
    <xf numFmtId="0" fontId="36" fillId="0" borderId="13" xfId="0" applyFont="1" applyBorder="1" applyAlignment="1">
      <alignment horizontal="center" vertical="center" wrapText="1"/>
    </xf>
    <xf numFmtId="0" fontId="36" fillId="0" borderId="16"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26"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3" xfId="0" applyFont="1" applyFill="1" applyBorder="1" applyAlignment="1">
      <alignment horizontal="center" vertical="center" wrapText="1"/>
    </xf>
    <xf numFmtId="2" fontId="36" fillId="0" borderId="0" xfId="51" applyNumberFormat="1" applyFont="1" applyFill="1" applyBorder="1" applyAlignment="1">
      <alignment horizontal="center" vertical="center" wrapText="1"/>
    </xf>
    <xf numFmtId="0" fontId="36" fillId="0" borderId="0" xfId="51" applyFont="1" applyFill="1" applyBorder="1" applyAlignment="1">
      <alignment horizontal="left" wrapText="1" indent="1"/>
    </xf>
    <xf numFmtId="0" fontId="33" fillId="0" borderId="0" xfId="51" applyFont="1" applyFill="1" applyBorder="1" applyAlignment="1">
      <alignment horizontal="center" vertical="center" wrapText="1"/>
    </xf>
    <xf numFmtId="0" fontId="33" fillId="0" borderId="22" xfId="51" applyFont="1" applyFill="1" applyBorder="1" applyAlignment="1">
      <alignment horizontal="center" vertical="center" wrapText="1"/>
    </xf>
    <xf numFmtId="0" fontId="60" fillId="0" borderId="0" xfId="51" applyFont="1" applyFill="1" applyAlignment="1">
      <alignment horizontal="left" vertical="center" wrapText="1" indent="1"/>
    </xf>
    <xf numFmtId="0" fontId="36" fillId="0" borderId="0" xfId="51" applyFont="1" applyFill="1" applyAlignment="1">
      <alignment horizontal="left" vertical="center" wrapText="1" indent="1"/>
    </xf>
    <xf numFmtId="0" fontId="36" fillId="0" borderId="0" xfId="0" applyFont="1" applyFill="1" applyAlignment="1">
      <alignment horizontal="left" vertical="center" wrapText="1" indent="1"/>
    </xf>
    <xf numFmtId="0" fontId="36" fillId="18" borderId="14" xfId="0" applyFont="1" applyFill="1" applyBorder="1" applyAlignment="1">
      <alignment horizontal="left" vertical="top" wrapText="1"/>
    </xf>
    <xf numFmtId="0" fontId="36" fillId="18" borderId="20" xfId="0" applyFont="1" applyFill="1" applyBorder="1" applyAlignment="1">
      <alignment horizontal="left" vertical="top" wrapText="1"/>
    </xf>
    <xf numFmtId="0" fontId="36" fillId="18" borderId="15" xfId="0" applyFont="1" applyFill="1" applyBorder="1" applyAlignment="1">
      <alignment horizontal="left" vertical="top" wrapText="1"/>
    </xf>
  </cellXfs>
  <cellStyles count="163">
    <cellStyle name="20% - akcent 1 2" xfId="1" xr:uid="{00000000-0005-0000-0000-000000000000}"/>
    <cellStyle name="20% - akcent 2 2" xfId="2" xr:uid="{00000000-0005-0000-0000-000001000000}"/>
    <cellStyle name="20% - akcent 3 2" xfId="3" xr:uid="{00000000-0005-0000-0000-000002000000}"/>
    <cellStyle name="20% - akcent 4 2" xfId="4" xr:uid="{00000000-0005-0000-0000-000003000000}"/>
    <cellStyle name="20% - akcent 5 2" xfId="5" xr:uid="{00000000-0005-0000-0000-000004000000}"/>
    <cellStyle name="20% - akcent 6 2" xfId="6" xr:uid="{00000000-0005-0000-0000-000005000000}"/>
    <cellStyle name="40% - akcent 1 2" xfId="7" xr:uid="{00000000-0005-0000-0000-000006000000}"/>
    <cellStyle name="40% - akcent 2 2" xfId="8" xr:uid="{00000000-0005-0000-0000-000007000000}"/>
    <cellStyle name="40% - akcent 3 2" xfId="9" xr:uid="{00000000-0005-0000-0000-000008000000}"/>
    <cellStyle name="40% - akcent 4 2" xfId="10" xr:uid="{00000000-0005-0000-0000-000009000000}"/>
    <cellStyle name="40% - akcent 5 2" xfId="11" xr:uid="{00000000-0005-0000-0000-00000A000000}"/>
    <cellStyle name="40% - akcent 6 2" xfId="12" xr:uid="{00000000-0005-0000-0000-00000B000000}"/>
    <cellStyle name="60% - akcent 1 2" xfId="13" xr:uid="{00000000-0005-0000-0000-00000C000000}"/>
    <cellStyle name="60% - akcent 2 2" xfId="14" xr:uid="{00000000-0005-0000-0000-00000D000000}"/>
    <cellStyle name="60% - akcent 3 2" xfId="15" xr:uid="{00000000-0005-0000-0000-00000E000000}"/>
    <cellStyle name="60% - akcent 4 2" xfId="16" xr:uid="{00000000-0005-0000-0000-00000F000000}"/>
    <cellStyle name="60% - akcent 5 2" xfId="17" xr:uid="{00000000-0005-0000-0000-000010000000}"/>
    <cellStyle name="60% - akcent 6 2" xfId="18" xr:uid="{00000000-0005-0000-0000-000011000000}"/>
    <cellStyle name="Akcent 1" xfId="19" builtinId="29" customBuiltin="1"/>
    <cellStyle name="Akcent 1 2" xfId="20" xr:uid="{00000000-0005-0000-0000-000013000000}"/>
    <cellStyle name="Akcent 1 3" xfId="70" xr:uid="{00000000-0005-0000-0000-000014000000}"/>
    <cellStyle name="Akcent 1 4" xfId="94" xr:uid="{00000000-0005-0000-0000-000015000000}"/>
    <cellStyle name="Akcent 2" xfId="21" builtinId="33" customBuiltin="1"/>
    <cellStyle name="Akcent 2 2" xfId="22" xr:uid="{00000000-0005-0000-0000-000017000000}"/>
    <cellStyle name="Akcent 2 3" xfId="71" xr:uid="{00000000-0005-0000-0000-000018000000}"/>
    <cellStyle name="Akcent 2 4" xfId="95" xr:uid="{00000000-0005-0000-0000-000019000000}"/>
    <cellStyle name="Akcent 3" xfId="23" builtinId="37" customBuiltin="1"/>
    <cellStyle name="Akcent 3 2" xfId="24" xr:uid="{00000000-0005-0000-0000-00001B000000}"/>
    <cellStyle name="Akcent 3 3" xfId="72" xr:uid="{00000000-0005-0000-0000-00001C000000}"/>
    <cellStyle name="Akcent 3 4" xfId="96" xr:uid="{00000000-0005-0000-0000-00001D000000}"/>
    <cellStyle name="Akcent 4" xfId="25" builtinId="41" customBuiltin="1"/>
    <cellStyle name="Akcent 4 2" xfId="26" xr:uid="{00000000-0005-0000-0000-00001F000000}"/>
    <cellStyle name="Akcent 4 3" xfId="73" xr:uid="{00000000-0005-0000-0000-000020000000}"/>
    <cellStyle name="Akcent 4 4" xfId="97" xr:uid="{00000000-0005-0000-0000-000021000000}"/>
    <cellStyle name="Akcent 5" xfId="27" builtinId="45" customBuiltin="1"/>
    <cellStyle name="Akcent 5 2" xfId="28" xr:uid="{00000000-0005-0000-0000-000023000000}"/>
    <cellStyle name="Akcent 5 3" xfId="74" xr:uid="{00000000-0005-0000-0000-000024000000}"/>
    <cellStyle name="Akcent 5 4" xfId="98" xr:uid="{00000000-0005-0000-0000-000025000000}"/>
    <cellStyle name="Akcent 6" xfId="29" builtinId="49" customBuiltin="1"/>
    <cellStyle name="Akcent 6 2" xfId="30" xr:uid="{00000000-0005-0000-0000-000027000000}"/>
    <cellStyle name="Akcent 6 3" xfId="75" xr:uid="{00000000-0005-0000-0000-000028000000}"/>
    <cellStyle name="Akcent 6 4" xfId="99" xr:uid="{00000000-0005-0000-0000-000029000000}"/>
    <cellStyle name="Dane wejściowe" xfId="31" builtinId="20" customBuiltin="1"/>
    <cellStyle name="Dane wejściowe 2" xfId="32" xr:uid="{00000000-0005-0000-0000-00002B000000}"/>
    <cellStyle name="Dane wejściowe 3" xfId="76" xr:uid="{00000000-0005-0000-0000-00002C000000}"/>
    <cellStyle name="Dane wejściowe 4" xfId="100" xr:uid="{00000000-0005-0000-0000-00002D000000}"/>
    <cellStyle name="Dane wyjściowe" xfId="33" builtinId="21" customBuiltin="1"/>
    <cellStyle name="Dane wyjściowe 2" xfId="34" xr:uid="{00000000-0005-0000-0000-00002F000000}"/>
    <cellStyle name="Dane wyjściowe 3" xfId="77" xr:uid="{00000000-0005-0000-0000-000030000000}"/>
    <cellStyle name="Dane wyjściowe 4" xfId="101" xr:uid="{00000000-0005-0000-0000-000031000000}"/>
    <cellStyle name="Dobre 2" xfId="35" xr:uid="{00000000-0005-0000-0000-000032000000}"/>
    <cellStyle name="Dziesiętny 2" xfId="36" xr:uid="{00000000-0005-0000-0000-000033000000}"/>
    <cellStyle name="Dziesiętny 2 2" xfId="123" xr:uid="{00000000-0005-0000-0000-000034000000}"/>
    <cellStyle name="Dziesiętny 2 3" xfId="128" xr:uid="{00000000-0005-0000-0000-000035000000}"/>
    <cellStyle name="Hiperłącze" xfId="37" builtinId="8"/>
    <cellStyle name="Hiperłącze 2" xfId="118" xr:uid="{00000000-0005-0000-0000-000037000000}"/>
    <cellStyle name="Hiperłącze 2 2" xfId="122" xr:uid="{00000000-0005-0000-0000-000038000000}"/>
    <cellStyle name="Komórka połączona" xfId="38" builtinId="24" customBuiltin="1"/>
    <cellStyle name="Komórka połączona 2" xfId="39" xr:uid="{00000000-0005-0000-0000-00003A000000}"/>
    <cellStyle name="Komórka połączona 3" xfId="78" xr:uid="{00000000-0005-0000-0000-00003B000000}"/>
    <cellStyle name="Komórka połączona 4" xfId="102" xr:uid="{00000000-0005-0000-0000-00003C000000}"/>
    <cellStyle name="Komórka zaznaczona" xfId="40" builtinId="23" customBuiltin="1"/>
    <cellStyle name="Komórka zaznaczona 2" xfId="41" xr:uid="{00000000-0005-0000-0000-00003E000000}"/>
    <cellStyle name="Komórka zaznaczona 3" xfId="79" xr:uid="{00000000-0005-0000-0000-00003F000000}"/>
    <cellStyle name="Komórka zaznaczona 4" xfId="103" xr:uid="{00000000-0005-0000-0000-000040000000}"/>
    <cellStyle name="Nagłówek 1" xfId="42" builtinId="16" customBuiltin="1"/>
    <cellStyle name="Nagłówek 1 2" xfId="43" xr:uid="{00000000-0005-0000-0000-000042000000}"/>
    <cellStyle name="Nagłówek 1 3" xfId="80" xr:uid="{00000000-0005-0000-0000-000043000000}"/>
    <cellStyle name="Nagłówek 1 4" xfId="104" xr:uid="{00000000-0005-0000-0000-000044000000}"/>
    <cellStyle name="Nagłówek 2" xfId="44" builtinId="17" customBuiltin="1"/>
    <cellStyle name="Nagłówek 2 2" xfId="45" xr:uid="{00000000-0005-0000-0000-000046000000}"/>
    <cellStyle name="Nagłówek 2 3" xfId="81" xr:uid="{00000000-0005-0000-0000-000047000000}"/>
    <cellStyle name="Nagłówek 2 4" xfId="105" xr:uid="{00000000-0005-0000-0000-000048000000}"/>
    <cellStyle name="Nagłówek 3" xfId="46" builtinId="18" customBuiltin="1"/>
    <cellStyle name="Nagłówek 3 2" xfId="47" xr:uid="{00000000-0005-0000-0000-00004A000000}"/>
    <cellStyle name="Nagłówek 3 3" xfId="82" xr:uid="{00000000-0005-0000-0000-00004B000000}"/>
    <cellStyle name="Nagłówek 3 4" xfId="106" xr:uid="{00000000-0005-0000-0000-00004C000000}"/>
    <cellStyle name="Nagłówek 4" xfId="48" builtinId="19" customBuiltin="1"/>
    <cellStyle name="Nagłówek 4 2" xfId="49" xr:uid="{00000000-0005-0000-0000-00004E000000}"/>
    <cellStyle name="Nagłówek 4 3" xfId="83" xr:uid="{00000000-0005-0000-0000-00004F000000}"/>
    <cellStyle name="Nagłówek 4 4" xfId="107" xr:uid="{00000000-0005-0000-0000-000050000000}"/>
    <cellStyle name="Neutralne 2" xfId="50" xr:uid="{00000000-0005-0000-0000-000051000000}"/>
    <cellStyle name="Normalny" xfId="0" builtinId="0"/>
    <cellStyle name="Normalny 10" xfId="120" xr:uid="{00000000-0005-0000-0000-000053000000}"/>
    <cellStyle name="Normalny 10 2" xfId="127" xr:uid="{00000000-0005-0000-0000-000054000000}"/>
    <cellStyle name="Normalny 10 3" xfId="129" xr:uid="{00000000-0005-0000-0000-000055000000}"/>
    <cellStyle name="Normalny 11" xfId="121" xr:uid="{00000000-0005-0000-0000-000056000000}"/>
    <cellStyle name="Normalny 11 2" xfId="130" xr:uid="{00000000-0005-0000-0000-000057000000}"/>
    <cellStyle name="Normalny 2" xfId="51" xr:uid="{00000000-0005-0000-0000-000058000000}"/>
    <cellStyle name="Normalny 2 2" xfId="91" xr:uid="{00000000-0005-0000-0000-000059000000}"/>
    <cellStyle name="Normalny 2 2 2" xfId="124" xr:uid="{00000000-0005-0000-0000-00005A000000}"/>
    <cellStyle name="Normalny 2 2 2 2" xfId="137" xr:uid="{00000000-0005-0000-0000-00005B000000}"/>
    <cellStyle name="Normalny 2 2 3" xfId="134" xr:uid="{00000000-0005-0000-0000-00005C000000}"/>
    <cellStyle name="Normalny 2 3" xfId="135" xr:uid="{00000000-0005-0000-0000-00005D000000}"/>
    <cellStyle name="Normalny 2 3 2" xfId="140" xr:uid="{00000000-0005-0000-0000-00005E000000}"/>
    <cellStyle name="Normalny 2 4" xfId="136" xr:uid="{00000000-0005-0000-0000-00005F000000}"/>
    <cellStyle name="Normalny 2 4 2" xfId="139" xr:uid="{00000000-0005-0000-0000-000060000000}"/>
    <cellStyle name="Normalny 2 5" xfId="138" xr:uid="{00000000-0005-0000-0000-000061000000}"/>
    <cellStyle name="Normalny 2 6" xfId="144" xr:uid="{00000000-0005-0000-0000-000062000000}"/>
    <cellStyle name="Normalny 2 7" xfId="133" xr:uid="{00000000-0005-0000-0000-000063000000}"/>
    <cellStyle name="Normalny 3" xfId="52" xr:uid="{00000000-0005-0000-0000-000064000000}"/>
    <cellStyle name="Normalny 3 2" xfId="145" xr:uid="{00000000-0005-0000-0000-000065000000}"/>
    <cellStyle name="Normalny 3 3" xfId="132" xr:uid="{00000000-0005-0000-0000-000066000000}"/>
    <cellStyle name="Normalny 4" xfId="53" xr:uid="{00000000-0005-0000-0000-000067000000}"/>
    <cellStyle name="Normalny 4 2" xfId="84" xr:uid="{00000000-0005-0000-0000-000068000000}"/>
    <cellStyle name="Normalny 4 2 2" xfId="117" xr:uid="{00000000-0005-0000-0000-000069000000}"/>
    <cellStyle name="Normalny 4 3" xfId="108" xr:uid="{00000000-0005-0000-0000-00006A000000}"/>
    <cellStyle name="Normalny 4 4" xfId="148" xr:uid="{00000000-0005-0000-0000-00006B000000}"/>
    <cellStyle name="Normalny 5" xfId="69" xr:uid="{00000000-0005-0000-0000-00006C000000}"/>
    <cellStyle name="Normalny 5 2" xfId="116" xr:uid="{00000000-0005-0000-0000-00006D000000}"/>
    <cellStyle name="Normalny 6" xfId="68" xr:uid="{00000000-0005-0000-0000-00006E000000}"/>
    <cellStyle name="Normalny 6 2" xfId="115" xr:uid="{00000000-0005-0000-0000-00006F000000}"/>
    <cellStyle name="Normalny 7" xfId="93" xr:uid="{00000000-0005-0000-0000-000070000000}"/>
    <cellStyle name="Normalny 7 2" xfId="125" xr:uid="{00000000-0005-0000-0000-000071000000}"/>
    <cellStyle name="Normalny 8" xfId="92" xr:uid="{00000000-0005-0000-0000-000072000000}"/>
    <cellStyle name="Normalny 9" xfId="119" xr:uid="{00000000-0005-0000-0000-000073000000}"/>
    <cellStyle name="Normalny 9 2" xfId="126" xr:uid="{00000000-0005-0000-0000-000074000000}"/>
    <cellStyle name="Normalny 9 2 2" xfId="162" xr:uid="{00000000-0005-0000-0000-000075000000}"/>
    <cellStyle name="Normalny_PUBL_PBIS_gosp_mieszkan_2008" xfId="54" xr:uid="{00000000-0005-0000-0000-000076000000}"/>
    <cellStyle name="Obliczenia" xfId="55" builtinId="22" customBuiltin="1"/>
    <cellStyle name="Obliczenia 2" xfId="56" xr:uid="{00000000-0005-0000-0000-000078000000}"/>
    <cellStyle name="Obliczenia 3" xfId="85" xr:uid="{00000000-0005-0000-0000-000079000000}"/>
    <cellStyle name="Obliczenia 4" xfId="109" xr:uid="{00000000-0005-0000-0000-00007A000000}"/>
    <cellStyle name="Suma" xfId="57" builtinId="25" customBuiltin="1"/>
    <cellStyle name="Suma 2" xfId="58" xr:uid="{00000000-0005-0000-0000-00007C000000}"/>
    <cellStyle name="Suma 3" xfId="86" xr:uid="{00000000-0005-0000-0000-00007D000000}"/>
    <cellStyle name="Suma 4" xfId="110" xr:uid="{00000000-0005-0000-0000-00007E000000}"/>
    <cellStyle name="Tekst objaśnienia" xfId="59" builtinId="53" customBuiltin="1"/>
    <cellStyle name="Tekst objaśnienia 2" xfId="60" xr:uid="{00000000-0005-0000-0000-000080000000}"/>
    <cellStyle name="Tekst objaśnienia 3" xfId="87" xr:uid="{00000000-0005-0000-0000-000081000000}"/>
    <cellStyle name="Tekst objaśnienia 4" xfId="111" xr:uid="{00000000-0005-0000-0000-000082000000}"/>
    <cellStyle name="Tekst ostrzeżenia" xfId="61" builtinId="11" customBuiltin="1"/>
    <cellStyle name="Tekst ostrzeżenia 2" xfId="62" xr:uid="{00000000-0005-0000-0000-000084000000}"/>
    <cellStyle name="Tekst ostrzeżenia 3" xfId="88" xr:uid="{00000000-0005-0000-0000-000085000000}"/>
    <cellStyle name="Tekst ostrzeżenia 4" xfId="112" xr:uid="{00000000-0005-0000-0000-000086000000}"/>
    <cellStyle name="Tytuł" xfId="63" builtinId="15" customBuiltin="1"/>
    <cellStyle name="Tytuł 2" xfId="64" xr:uid="{00000000-0005-0000-0000-000088000000}"/>
    <cellStyle name="Tytuł 3" xfId="89" xr:uid="{00000000-0005-0000-0000-000089000000}"/>
    <cellStyle name="Tytuł 4" xfId="113" xr:uid="{00000000-0005-0000-0000-00008A000000}"/>
    <cellStyle name="Uwaga" xfId="65" builtinId="10" customBuiltin="1"/>
    <cellStyle name="Uwaga 2" xfId="66" xr:uid="{00000000-0005-0000-0000-00008C000000}"/>
    <cellStyle name="Uwaga 3" xfId="90" xr:uid="{00000000-0005-0000-0000-00008D000000}"/>
    <cellStyle name="Uwaga 4" xfId="114" xr:uid="{00000000-0005-0000-0000-00008E000000}"/>
    <cellStyle name="Walutowy 2" xfId="141" xr:uid="{00000000-0005-0000-0000-00008F000000}"/>
    <cellStyle name="Walutowy 2 2" xfId="147" xr:uid="{00000000-0005-0000-0000-000090000000}"/>
    <cellStyle name="Walutowy 2 2 2" xfId="154" xr:uid="{00000000-0005-0000-0000-000091000000}"/>
    <cellStyle name="Walutowy 2 2 3" xfId="160" xr:uid="{00000000-0005-0000-0000-000092000000}"/>
    <cellStyle name="Walutowy 2 3" xfId="150" xr:uid="{00000000-0005-0000-0000-000093000000}"/>
    <cellStyle name="Walutowy 2 4" xfId="156" xr:uid="{00000000-0005-0000-0000-000094000000}"/>
    <cellStyle name="Walutowy 3" xfId="142" xr:uid="{00000000-0005-0000-0000-000095000000}"/>
    <cellStyle name="Walutowy 3 2" xfId="151" xr:uid="{00000000-0005-0000-0000-000096000000}"/>
    <cellStyle name="Walutowy 3 3" xfId="157" xr:uid="{00000000-0005-0000-0000-000097000000}"/>
    <cellStyle name="Walutowy 4" xfId="143" xr:uid="{00000000-0005-0000-0000-000098000000}"/>
    <cellStyle name="Walutowy 4 2" xfId="152" xr:uid="{00000000-0005-0000-0000-000099000000}"/>
    <cellStyle name="Walutowy 4 3" xfId="158" xr:uid="{00000000-0005-0000-0000-00009A000000}"/>
    <cellStyle name="Walutowy 5" xfId="146" xr:uid="{00000000-0005-0000-0000-00009B000000}"/>
    <cellStyle name="Walutowy 5 2" xfId="153" xr:uid="{00000000-0005-0000-0000-00009C000000}"/>
    <cellStyle name="Walutowy 5 3" xfId="159" xr:uid="{00000000-0005-0000-0000-00009D000000}"/>
    <cellStyle name="Walutowy 6" xfId="149" xr:uid="{00000000-0005-0000-0000-00009E000000}"/>
    <cellStyle name="Walutowy 7" xfId="155" xr:uid="{00000000-0005-0000-0000-00009F000000}"/>
    <cellStyle name="Walutowy 8" xfId="161" xr:uid="{00000000-0005-0000-0000-0000A0000000}"/>
    <cellStyle name="Walutowy 9" xfId="131" xr:uid="{00000000-0005-0000-0000-0000A1000000}"/>
    <cellStyle name="Złe 2" xfId="67" xr:uid="{00000000-0005-0000-0000-0000A2000000}"/>
  </cellStyles>
  <dxfs count="0"/>
  <tableStyles count="0" defaultTableStyle="TableStyleMedium9" defaultPivotStyle="PivotStyleLight16"/>
  <colors>
    <mruColors>
      <color rgb="FF4D4D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1.xml"/><Relationship Id="rId55"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ustomXml" Target="../customXml/item2.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7/2022_PUBLIKACJA%20OCHRONA%20&#346;RODOWISKA/ROZDZIA&#321;%204%20-%20ZANIECZYSZCZENIE%20I%20OCHRONA%20POWIETRZA/Dane%20otrzymane/KOBiZE/Zal.1.%20Makiety%20tablic%20do%20publikacji%20GUS%20Ochrona%20&#346;rodowiska%202022%20KOBiZE%2030.05.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ział 4._Chapter 4."/>
      <sheetName val="Tabl.4(121)"/>
      <sheetName val="Tabl.5(122)"/>
      <sheetName val="Tabl.6(123)"/>
      <sheetName val="Tabl.7(124)"/>
      <sheetName val="Tabl.8(125)"/>
      <sheetName val="Tabl.9(126)"/>
      <sheetName val="Tabl.10(127)"/>
      <sheetName val="Tabl.11(128)"/>
      <sheetName val="Tabl.12(129)"/>
      <sheetName val="Tabl.15(132)"/>
      <sheetName val="Tabl.16(133)"/>
    </sheetNames>
    <sheetDataSet>
      <sheetData sheetId="0"/>
      <sheetData sheetId="1">
        <row r="6">
          <cell r="B6">
            <v>1360.1257486784605</v>
          </cell>
          <cell r="C6">
            <v>1160.1696384437207</v>
          </cell>
          <cell r="D6">
            <v>859.9946989191975</v>
          </cell>
          <cell r="E6">
            <v>671.56610331620288</v>
          </cell>
          <cell r="F6">
            <v>444.68844842266833</v>
          </cell>
          <cell r="G6">
            <v>431.88362514831573</v>
          </cell>
        </row>
        <row r="7">
          <cell r="B7">
            <v>873.81335172136937</v>
          </cell>
          <cell r="C7">
            <v>862.33602929868709</v>
          </cell>
          <cell r="D7">
            <v>838.17295758127113</v>
          </cell>
          <cell r="E7">
            <v>670.19242881214359</v>
          </cell>
          <cell r="F7">
            <v>628.06794032533753</v>
          </cell>
          <cell r="G7">
            <v>593.90476239194777</v>
          </cell>
        </row>
        <row r="14">
          <cell r="B14">
            <v>534.26467242809076</v>
          </cell>
          <cell r="C14">
            <v>556.0024485329759</v>
          </cell>
          <cell r="D14">
            <v>596.00132821277646</v>
          </cell>
          <cell r="E14">
            <v>511.25361703064743</v>
          </cell>
          <cell r="F14">
            <v>453.72455491920795</v>
          </cell>
          <cell r="G14">
            <v>449.13812803823657</v>
          </cell>
        </row>
      </sheetData>
      <sheetData sheetId="2">
        <row r="8">
          <cell r="B8">
            <v>1003.166855599415</v>
          </cell>
          <cell r="C8">
            <v>842.95461199704459</v>
          </cell>
          <cell r="D8">
            <v>508.27562764383458</v>
          </cell>
          <cell r="E8">
            <v>378.03708009728763</v>
          </cell>
          <cell r="F8">
            <v>192.46182408664717</v>
          </cell>
          <cell r="G8">
            <v>182.76187991858853</v>
          </cell>
        </row>
        <row r="9">
          <cell r="B9">
            <v>196.90353410490303</v>
          </cell>
          <cell r="C9">
            <v>111.90155813945269</v>
          </cell>
          <cell r="D9">
            <v>99.206442863511981</v>
          </cell>
          <cell r="E9">
            <v>89.572669827708097</v>
          </cell>
          <cell r="F9">
            <v>84.966071306460321</v>
          </cell>
          <cell r="G9">
            <v>75.896537414767153</v>
          </cell>
        </row>
        <row r="10">
          <cell r="B10">
            <v>8.5794697576198438</v>
          </cell>
          <cell r="C10">
            <v>1.2400592180643346</v>
          </cell>
          <cell r="D10">
            <v>0.55615012224538174</v>
          </cell>
          <cell r="E10">
            <v>0.55486844313955674</v>
          </cell>
          <cell r="F10">
            <v>0.74902849962548912</v>
          </cell>
          <cell r="G10">
            <v>0.63539551962891616</v>
          </cell>
        </row>
        <row r="11">
          <cell r="B11">
            <v>95.314382917680788</v>
          </cell>
          <cell r="C11">
            <v>143.0592409452187</v>
          </cell>
          <cell r="D11">
            <v>184.2005066425597</v>
          </cell>
          <cell r="E11">
            <v>147.86224997236661</v>
          </cell>
          <cell r="F11">
            <v>120.52890285281541</v>
          </cell>
          <cell r="G11">
            <v>126.26974747596833</v>
          </cell>
        </row>
        <row r="12">
          <cell r="B12">
            <v>8.2608593374050585</v>
          </cell>
          <cell r="C12">
            <v>9.1317226539231342</v>
          </cell>
          <cell r="D12">
            <v>9.1528250244522535</v>
          </cell>
          <cell r="E12">
            <v>9.6216526834395832</v>
          </cell>
          <cell r="F12">
            <v>10.018125466923783</v>
          </cell>
          <cell r="G12">
            <v>9.7864295070881564</v>
          </cell>
        </row>
        <row r="16">
          <cell r="B16">
            <v>299.30369338447201</v>
          </cell>
          <cell r="C16">
            <v>304.13085006384603</v>
          </cell>
          <cell r="D16">
            <v>280.11215703489194</v>
          </cell>
          <cell r="E16">
            <v>207.05909449176397</v>
          </cell>
          <cell r="F16">
            <v>137.5405016820705</v>
          </cell>
          <cell r="G16">
            <v>124.45140593973913</v>
          </cell>
        </row>
        <row r="17">
          <cell r="B17">
            <v>85.906966068993142</v>
          </cell>
          <cell r="C17">
            <v>64.164062422549605</v>
          </cell>
          <cell r="D17">
            <v>54.08373355941017</v>
          </cell>
          <cell r="E17">
            <v>48.396946756874726</v>
          </cell>
          <cell r="F17">
            <v>53.352348307985878</v>
          </cell>
          <cell r="G17">
            <v>50.925555685444166</v>
          </cell>
        </row>
        <row r="18">
          <cell r="B18">
            <v>218.06497203376091</v>
          </cell>
          <cell r="C18">
            <v>220.95168896835688</v>
          </cell>
          <cell r="D18">
            <v>252.36703458043561</v>
          </cell>
          <cell r="E18">
            <v>198.43245099701437</v>
          </cell>
          <cell r="F18">
            <v>230.71516283420198</v>
          </cell>
          <cell r="G18">
            <v>210.55524882152557</v>
          </cell>
        </row>
        <row r="19">
          <cell r="B19">
            <v>44.520946943413833</v>
          </cell>
          <cell r="C19">
            <v>59.127474907384013</v>
          </cell>
          <cell r="D19">
            <v>73.414109292073022</v>
          </cell>
          <cell r="E19">
            <v>60.904319213302898</v>
          </cell>
          <cell r="F19">
            <v>53.022740513586783</v>
          </cell>
          <cell r="G19">
            <v>55.53531783974752</v>
          </cell>
        </row>
        <row r="20">
          <cell r="B20">
            <v>15.070997840345997</v>
          </cell>
          <cell r="C20">
            <v>15.986955598765999</v>
          </cell>
          <cell r="D20">
            <v>15.431662197093997</v>
          </cell>
          <cell r="E20">
            <v>17.4735599455332</v>
          </cell>
          <cell r="F20">
            <v>17.297263526903201</v>
          </cell>
          <cell r="G20">
            <v>17.517495818935</v>
          </cell>
        </row>
        <row r="24">
          <cell r="B24">
            <v>76.867366983897242</v>
          </cell>
          <cell r="C24">
            <v>48.635056629459505</v>
          </cell>
          <cell r="D24">
            <v>28.251807995668447</v>
          </cell>
          <cell r="E24">
            <v>18.015367433200485</v>
          </cell>
          <cell r="F24">
            <v>10.649430462770477</v>
          </cell>
          <cell r="G24">
            <v>9.6435636313115918</v>
          </cell>
        </row>
        <row r="25">
          <cell r="B25">
            <v>37.725215361724054</v>
          </cell>
          <cell r="C25">
            <v>26.037084485500571</v>
          </cell>
          <cell r="D25">
            <v>23.583869361049501</v>
          </cell>
          <cell r="E25">
            <v>25.067393693361222</v>
          </cell>
          <cell r="F25">
            <v>27.075304729342239</v>
          </cell>
          <cell r="G25">
            <v>26.090628615086281</v>
          </cell>
        </row>
        <row r="26">
          <cell r="B26">
            <v>13.016137273680723</v>
          </cell>
          <cell r="C26">
            <v>14.996395956706724</v>
          </cell>
          <cell r="D26">
            <v>19.700726230143299</v>
          </cell>
          <cell r="E26">
            <v>16.425487077374687</v>
          </cell>
          <cell r="F26">
            <v>21.608833008775139</v>
          </cell>
          <cell r="G26">
            <v>20.337077756668258</v>
          </cell>
        </row>
        <row r="27">
          <cell r="B27">
            <v>198.2316688306241</v>
          </cell>
          <cell r="C27">
            <v>253.21012392518739</v>
          </cell>
          <cell r="D27">
            <v>297.37869728322852</v>
          </cell>
          <cell r="E27">
            <v>241.04058388989944</v>
          </cell>
          <cell r="F27">
            <v>190.65356787168898</v>
          </cell>
          <cell r="G27">
            <v>194.35567748243423</v>
          </cell>
        </row>
        <row r="28">
          <cell r="B28">
            <v>55.083800365870516</v>
          </cell>
          <cell r="C28">
            <v>60.038594481082662</v>
          </cell>
          <cell r="D28">
            <v>73.860683971188735</v>
          </cell>
          <cell r="E28">
            <v>75.785029431246599</v>
          </cell>
          <cell r="F28">
            <v>82.502136449611328</v>
          </cell>
          <cell r="G28">
            <v>80.681829330150023</v>
          </cell>
        </row>
      </sheetData>
      <sheetData sheetId="3">
        <row r="45">
          <cell r="B45" t="str">
            <v>-</v>
          </cell>
        </row>
        <row r="46">
          <cell r="B46"/>
        </row>
        <row r="47">
          <cell r="B47">
            <v>4.3699807000000011</v>
          </cell>
        </row>
        <row r="48">
          <cell r="B48"/>
        </row>
        <row r="49">
          <cell r="B49">
            <v>2.7849925249999998</v>
          </cell>
        </row>
        <row r="50">
          <cell r="B50"/>
        </row>
        <row r="51">
          <cell r="B51" t="str">
            <v>-</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file://C:\Users\kielczykowskaa\Documents\Ustawienia%20lokalne\Temporary%20Internet%20Files\AppData\Local\Microsoft\Windows\Temporary%20Internet%20Files\Content.Outlook\Ustawienia%20lokalne\Temp\Ustawienia%20lokalne\AppData\Local\Opera\Opera\Ustawienia%20lokalne\Temp\Ustawienia%20lokalne\Temporary%20Internet%20Files\Content.Outlook\RZA7J91G\3.1.%20POTENCJA&#321;%20DEMOGRAFICZNY.xl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6.xml.rels><?xml version="1.0" encoding="UTF-8" standalone="yes"?>
<Relationships xmlns="http://schemas.openxmlformats.org/package/2006/relationships"><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69.bin"/><Relationship Id="rId1" Type="http://schemas.openxmlformats.org/officeDocument/2006/relationships/printerSettings" Target="../printerSettings/printerSettings6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s>
</file>

<file path=xl/worksheets/_rels/sheet42.xml.rels><?xml version="1.0" encoding="UTF-8" standalone="yes"?>
<Relationships xmlns="http://schemas.openxmlformats.org/package/2006/relationships"><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49.xml.rels><?xml version="1.0" encoding="UTF-8" standalone="yes"?>
<Relationships xmlns="http://schemas.openxmlformats.org/package/2006/relationships"><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M24"/>
  <sheetViews>
    <sheetView showGridLines="0" tabSelected="1" zoomScaleNormal="100" workbookViewId="0"/>
  </sheetViews>
  <sheetFormatPr defaultColWidth="9.140625" defaultRowHeight="12.75"/>
  <cols>
    <col min="1" max="16384" width="9.140625" style="395"/>
  </cols>
  <sheetData>
    <row r="3" spans="2:10">
      <c r="H3" s="406"/>
      <c r="I3" s="406"/>
      <c r="J3" s="406"/>
    </row>
    <row r="4" spans="2:10" ht="14.25">
      <c r="H4" s="1111" t="s">
        <v>563</v>
      </c>
      <c r="I4" s="1111"/>
      <c r="J4" s="1111"/>
    </row>
    <row r="5" spans="2:10" ht="14.25">
      <c r="H5" s="1112" t="s">
        <v>491</v>
      </c>
      <c r="I5" s="1112"/>
      <c r="J5" s="1112"/>
    </row>
    <row r="9" spans="2:10" ht="26.25">
      <c r="B9" s="396" t="s">
        <v>492</v>
      </c>
      <c r="C9" s="396"/>
      <c r="D9" s="396"/>
      <c r="E9" s="396"/>
      <c r="F9" s="396"/>
      <c r="G9" s="396"/>
    </row>
    <row r="10" spans="2:10" ht="26.25">
      <c r="B10" s="397" t="s">
        <v>493</v>
      </c>
      <c r="C10" s="396"/>
      <c r="D10" s="396"/>
      <c r="E10" s="396"/>
      <c r="F10" s="396"/>
      <c r="G10" s="396"/>
    </row>
    <row r="17" spans="1:13" ht="25.5">
      <c r="A17" s="398"/>
      <c r="B17" s="398"/>
      <c r="C17" s="399"/>
      <c r="D17" s="398"/>
      <c r="E17" s="398"/>
      <c r="F17" s="398"/>
      <c r="G17" s="398"/>
    </row>
    <row r="18" spans="1:13" ht="39.950000000000003" customHeight="1">
      <c r="A18" s="400"/>
      <c r="B18" s="401" t="s">
        <v>494</v>
      </c>
      <c r="C18" s="400"/>
      <c r="D18" s="1113" t="s">
        <v>496</v>
      </c>
      <c r="E18" s="1113"/>
      <c r="F18" s="1113"/>
      <c r="G18" s="1113"/>
      <c r="H18" s="1113"/>
      <c r="I18" s="1113"/>
      <c r="J18" s="1113"/>
      <c r="K18" s="1113"/>
    </row>
    <row r="19" spans="1:13" ht="64.5" customHeight="1">
      <c r="A19" s="402"/>
      <c r="D19" s="1113"/>
      <c r="E19" s="1113"/>
      <c r="F19" s="1113"/>
      <c r="G19" s="1113"/>
      <c r="H19" s="1113"/>
      <c r="I19" s="1113"/>
      <c r="J19" s="1113"/>
      <c r="K19" s="1113"/>
      <c r="L19" s="403"/>
      <c r="M19" s="403"/>
    </row>
    <row r="20" spans="1:13" ht="12.75" customHeight="1">
      <c r="A20" s="398"/>
      <c r="B20" s="403"/>
      <c r="C20" s="403"/>
      <c r="D20" s="403"/>
      <c r="E20" s="403"/>
      <c r="F20" s="403"/>
      <c r="G20" s="403"/>
      <c r="H20" s="403"/>
      <c r="I20" s="403"/>
      <c r="J20" s="403"/>
      <c r="K20" s="403"/>
      <c r="L20" s="403"/>
      <c r="M20" s="403"/>
    </row>
    <row r="21" spans="1:13" ht="39.950000000000003" customHeight="1">
      <c r="A21" s="400"/>
      <c r="B21" s="404" t="s">
        <v>495</v>
      </c>
      <c r="C21" s="400"/>
      <c r="D21" s="1114" t="s">
        <v>497</v>
      </c>
      <c r="E21" s="1114"/>
      <c r="F21" s="1114"/>
      <c r="G21" s="1114"/>
      <c r="H21" s="1114"/>
      <c r="I21" s="1114"/>
      <c r="J21" s="1114"/>
      <c r="K21" s="1114"/>
    </row>
    <row r="22" spans="1:13" ht="64.5" customHeight="1">
      <c r="A22" s="402"/>
      <c r="D22" s="1114"/>
      <c r="E22" s="1114"/>
      <c r="F22" s="1114"/>
      <c r="G22" s="1114"/>
      <c r="H22" s="1114"/>
      <c r="I22" s="1114"/>
      <c r="J22" s="1114"/>
      <c r="K22" s="1114"/>
      <c r="L22" s="403"/>
      <c r="M22" s="403"/>
    </row>
    <row r="24" spans="1:13">
      <c r="A24" s="405"/>
    </row>
  </sheetData>
  <customSheetViews>
    <customSheetView guid="{17A61E15-CB34-4E45-B54C-4890B27A542F}" showGridLines="0">
      <selection activeCell="H4" sqref="H4:J4"/>
      <pageMargins left="0.7" right="0.7" top="0.75" bottom="0.75" header="0.3" footer="0.3"/>
      <pageSetup paperSize="9" orientation="portrait" r:id="rId1"/>
    </customSheetView>
  </customSheetViews>
  <mergeCells count="4">
    <mergeCell ref="H4:J4"/>
    <mergeCell ref="H5:J5"/>
    <mergeCell ref="D18:K19"/>
    <mergeCell ref="D21:K22"/>
  </mergeCells>
  <hyperlinks>
    <hyperlink ref="H4" r:id="rId2" location="'Spis treści'!A1" display="Przejdź do spisu treści" xr:uid="{00000000-0004-0000-0000-000000000000}"/>
    <hyperlink ref="H5:J5" location="'Spis treści_Contents'!A1" display="Go to the contents" xr:uid="{00000000-0004-0000-0000-000001000000}"/>
    <hyperlink ref="H4:J4" location="'Spis treści_Contents'!A1" display="Przejdź do spisu treści" xr:uid="{00000000-0004-0000-0000-000002000000}"/>
    <hyperlink ref="H4:J5" location="'Spis tablic_Contents'!A1" display="Przejdź do spisu tablic" xr:uid="{00000000-0004-0000-0000-000003000000}"/>
  </hyperlinks>
  <pageMargins left="0.7" right="0.7" top="0.75" bottom="0.75" header="0.3" footer="0.3"/>
  <pageSetup paperSize="9" scale="64"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3"/>
  <sheetViews>
    <sheetView showGridLines="0" zoomScaleNormal="100" workbookViewId="0"/>
  </sheetViews>
  <sheetFormatPr defaultColWidth="9.140625" defaultRowHeight="12"/>
  <cols>
    <col min="1" max="1" width="27.28515625" style="30" customWidth="1"/>
    <col min="2" max="7" width="17.28515625" style="30" customWidth="1"/>
    <col min="8" max="8" width="8" style="30" customWidth="1"/>
    <col min="9" max="9" width="10.5703125" style="30" customWidth="1"/>
    <col min="10" max="16384" width="9.140625" style="30"/>
  </cols>
  <sheetData>
    <row r="1" spans="1:16" ht="14.25" customHeight="1">
      <c r="A1" s="136" t="s">
        <v>1564</v>
      </c>
      <c r="B1" s="137"/>
      <c r="C1" s="137"/>
      <c r="D1" s="137"/>
      <c r="E1" s="137"/>
      <c r="F1" s="137"/>
      <c r="G1" s="138"/>
      <c r="H1" s="955"/>
      <c r="I1" s="139" t="s">
        <v>500</v>
      </c>
      <c r="J1" s="138"/>
      <c r="K1" s="138"/>
      <c r="L1" s="138"/>
      <c r="M1" s="138"/>
      <c r="N1" s="138"/>
      <c r="O1" s="138"/>
      <c r="P1" s="138"/>
    </row>
    <row r="2" spans="1:16" s="58" customFormat="1" ht="14.25" customHeight="1">
      <c r="A2" s="150" t="s">
        <v>1565</v>
      </c>
      <c r="B2" s="151"/>
      <c r="C2" s="151"/>
      <c r="D2" s="151"/>
      <c r="E2" s="151"/>
      <c r="F2" s="151"/>
      <c r="G2" s="151"/>
      <c r="H2" s="151"/>
      <c r="I2" s="407" t="s">
        <v>501</v>
      </c>
      <c r="J2" s="151"/>
      <c r="K2" s="151"/>
      <c r="L2" s="151"/>
      <c r="M2" s="151"/>
      <c r="N2" s="151"/>
      <c r="O2" s="151"/>
      <c r="P2" s="151"/>
    </row>
    <row r="3" spans="1:16" ht="6" customHeight="1">
      <c r="A3" s="140"/>
      <c r="B3" s="138"/>
      <c r="C3" s="138"/>
      <c r="D3" s="138"/>
      <c r="E3" s="138"/>
      <c r="F3" s="138"/>
      <c r="G3" s="138"/>
      <c r="H3" s="955"/>
      <c r="I3" s="138"/>
      <c r="J3" s="138"/>
      <c r="K3" s="138"/>
      <c r="L3" s="138"/>
      <c r="M3" s="138"/>
      <c r="N3" s="138"/>
      <c r="O3" s="138"/>
      <c r="P3" s="138"/>
    </row>
    <row r="4" spans="1:16" ht="24.75" customHeight="1">
      <c r="A4" s="1166" t="s">
        <v>890</v>
      </c>
      <c r="B4" s="1168" t="s">
        <v>891</v>
      </c>
      <c r="C4" s="1168" t="s">
        <v>892</v>
      </c>
      <c r="D4" s="1161" t="s">
        <v>893</v>
      </c>
      <c r="E4" s="1170" t="s">
        <v>895</v>
      </c>
      <c r="F4" s="1168" t="s">
        <v>889</v>
      </c>
      <c r="G4" s="1161" t="s">
        <v>894</v>
      </c>
      <c r="H4" s="983"/>
      <c r="I4" s="138"/>
      <c r="J4" s="138"/>
      <c r="K4" s="138"/>
      <c r="L4" s="138"/>
      <c r="M4" s="138"/>
      <c r="N4" s="138"/>
      <c r="O4" s="138"/>
      <c r="P4" s="138"/>
    </row>
    <row r="5" spans="1:16" ht="24.75" customHeight="1">
      <c r="A5" s="1167"/>
      <c r="B5" s="1169"/>
      <c r="C5" s="1169"/>
      <c r="D5" s="1162"/>
      <c r="E5" s="1169"/>
      <c r="F5" s="1169"/>
      <c r="G5" s="1162"/>
      <c r="H5" s="994"/>
      <c r="I5" s="138"/>
      <c r="J5" s="138"/>
      <c r="K5" s="138"/>
      <c r="L5" s="138"/>
      <c r="M5" s="138"/>
      <c r="N5" s="138"/>
      <c r="O5" s="138"/>
      <c r="P5" s="138"/>
    </row>
    <row r="6" spans="1:16" ht="23.25" customHeight="1">
      <c r="A6" s="1167"/>
      <c r="B6" s="1161" t="s">
        <v>886</v>
      </c>
      <c r="C6" s="1163"/>
      <c r="D6" s="1163"/>
      <c r="E6" s="1163"/>
      <c r="F6" s="1163"/>
      <c r="G6" s="1163"/>
      <c r="H6" s="983"/>
      <c r="I6" s="138"/>
      <c r="J6" s="138"/>
      <c r="K6" s="138"/>
      <c r="L6" s="138"/>
      <c r="M6" s="138"/>
      <c r="N6" s="138"/>
      <c r="O6" s="138"/>
      <c r="P6" s="138"/>
    </row>
    <row r="7" spans="1:16" ht="23.25" customHeight="1">
      <c r="A7" s="1167"/>
      <c r="B7" s="1164"/>
      <c r="C7" s="1165"/>
      <c r="D7" s="1165"/>
      <c r="E7" s="1165"/>
      <c r="F7" s="1165"/>
      <c r="G7" s="1165"/>
      <c r="H7" s="983"/>
      <c r="I7" s="138"/>
      <c r="J7" s="138"/>
      <c r="K7" s="138"/>
      <c r="L7" s="138"/>
      <c r="M7" s="138"/>
      <c r="N7" s="138"/>
      <c r="O7" s="138"/>
      <c r="P7" s="138"/>
    </row>
    <row r="8" spans="1:16" ht="14.25" customHeight="1">
      <c r="A8" s="998" t="s">
        <v>212</v>
      </c>
      <c r="B8" s="817">
        <v>303523.08188669523</v>
      </c>
      <c r="C8" s="817">
        <v>1774.2321932047919</v>
      </c>
      <c r="D8" s="817">
        <v>76.640437890835443</v>
      </c>
      <c r="E8" s="817">
        <v>431.88362514831573</v>
      </c>
      <c r="F8" s="817">
        <v>593.90476239194777</v>
      </c>
      <c r="G8" s="999">
        <v>2198.8189784902402</v>
      </c>
      <c r="H8" s="995"/>
      <c r="I8" s="138"/>
      <c r="J8" s="138"/>
      <c r="K8" s="138"/>
      <c r="L8" s="138"/>
      <c r="M8" s="138"/>
      <c r="N8" s="138"/>
      <c r="O8" s="138"/>
      <c r="P8" s="138"/>
    </row>
    <row r="9" spans="1:16" ht="14.25" customHeight="1">
      <c r="A9" s="1000" t="s">
        <v>567</v>
      </c>
      <c r="B9" s="549"/>
      <c r="C9" s="549"/>
      <c r="D9" s="549"/>
      <c r="E9" s="549"/>
      <c r="F9" s="549"/>
      <c r="G9" s="550"/>
      <c r="H9" s="996"/>
      <c r="I9" s="138"/>
      <c r="J9" s="138"/>
      <c r="K9" s="138"/>
      <c r="L9" s="138"/>
      <c r="M9" s="138"/>
      <c r="N9" s="138"/>
      <c r="O9" s="138"/>
      <c r="P9" s="138"/>
    </row>
    <row r="10" spans="1:16" ht="14.25" customHeight="1">
      <c r="A10" s="141" t="s">
        <v>15</v>
      </c>
      <c r="B10" s="949">
        <v>18053.82051281862</v>
      </c>
      <c r="C10" s="949">
        <v>62.29219059092754</v>
      </c>
      <c r="D10" s="949">
        <v>3.0370269544038444</v>
      </c>
      <c r="E10" s="949">
        <v>26.119572311496484</v>
      </c>
      <c r="F10" s="949">
        <v>32.545935449581393</v>
      </c>
      <c r="G10" s="949">
        <v>133.64349072015318</v>
      </c>
      <c r="H10" s="997"/>
      <c r="I10" s="955"/>
      <c r="J10" s="955"/>
      <c r="K10" s="955"/>
      <c r="L10" s="138"/>
      <c r="M10" s="138"/>
      <c r="N10" s="138"/>
      <c r="O10" s="138"/>
      <c r="P10" s="138"/>
    </row>
    <row r="11" spans="1:16" ht="14.25" customHeight="1">
      <c r="A11" s="141" t="s">
        <v>16</v>
      </c>
      <c r="B11" s="949">
        <v>14428.389148573677</v>
      </c>
      <c r="C11" s="949">
        <v>70.175726900002573</v>
      </c>
      <c r="D11" s="949">
        <v>6.281156009926093</v>
      </c>
      <c r="E11" s="949">
        <v>35.620070123474228</v>
      </c>
      <c r="F11" s="949">
        <v>45.696579050983857</v>
      </c>
      <c r="G11" s="949">
        <v>165.4849544552338</v>
      </c>
      <c r="H11" s="997"/>
      <c r="I11" s="955"/>
      <c r="J11" s="955"/>
      <c r="K11" s="955"/>
      <c r="L11" s="138"/>
      <c r="M11" s="138"/>
      <c r="N11" s="138"/>
      <c r="O11" s="138"/>
      <c r="P11" s="138"/>
    </row>
    <row r="12" spans="1:16" ht="14.25" customHeight="1">
      <c r="A12" s="141" t="s">
        <v>17</v>
      </c>
      <c r="B12" s="949">
        <v>11941.273729358196</v>
      </c>
      <c r="C12" s="949">
        <v>127.01853433796794</v>
      </c>
      <c r="D12" s="949">
        <v>6.0475324976840259</v>
      </c>
      <c r="E12" s="949">
        <v>24.647847397626251</v>
      </c>
      <c r="F12" s="949">
        <v>32.570207674107102</v>
      </c>
      <c r="G12" s="949">
        <v>129.37753905956953</v>
      </c>
      <c r="H12" s="997"/>
      <c r="I12" s="955"/>
      <c r="J12" s="955"/>
      <c r="K12" s="955"/>
      <c r="L12" s="138"/>
      <c r="M12" s="138"/>
      <c r="N12" s="138"/>
      <c r="O12" s="138"/>
      <c r="P12" s="138"/>
    </row>
    <row r="13" spans="1:16" ht="14.25" customHeight="1">
      <c r="A13" s="141" t="s">
        <v>18</v>
      </c>
      <c r="B13" s="949">
        <v>4394.4002262132408</v>
      </c>
      <c r="C13" s="949">
        <v>48.972046782867857</v>
      </c>
      <c r="D13" s="949">
        <v>1.5968037448055219</v>
      </c>
      <c r="E13" s="949">
        <v>4.3647295278585858</v>
      </c>
      <c r="F13" s="949">
        <v>10.649865702808492</v>
      </c>
      <c r="G13" s="949">
        <v>46.620111171837642</v>
      </c>
      <c r="H13" s="997"/>
      <c r="I13" s="955"/>
      <c r="J13" s="955"/>
      <c r="K13" s="955"/>
      <c r="L13" s="138"/>
      <c r="M13" s="138"/>
      <c r="N13" s="143"/>
      <c r="O13" s="138"/>
      <c r="P13" s="138"/>
    </row>
    <row r="14" spans="1:16" ht="14.25" customHeight="1">
      <c r="A14" s="141" t="s">
        <v>19</v>
      </c>
      <c r="B14" s="949">
        <v>44628.606294883604</v>
      </c>
      <c r="C14" s="949">
        <v>107.7451179087455</v>
      </c>
      <c r="D14" s="949">
        <v>5.3236955142290947</v>
      </c>
      <c r="E14" s="949">
        <v>57.244957337036716</v>
      </c>
      <c r="F14" s="949">
        <v>63.866215804387259</v>
      </c>
      <c r="G14" s="949">
        <v>191.37368495330725</v>
      </c>
      <c r="H14" s="997"/>
      <c r="I14" s="955"/>
      <c r="J14" s="955"/>
      <c r="K14" s="955"/>
      <c r="L14" s="138"/>
      <c r="M14" s="138"/>
      <c r="N14" s="138"/>
      <c r="O14" s="138"/>
      <c r="P14" s="138"/>
    </row>
    <row r="15" spans="1:16" ht="14.25" customHeight="1">
      <c r="A15" s="141" t="s">
        <v>20</v>
      </c>
      <c r="B15" s="949">
        <v>17126.873627445228</v>
      </c>
      <c r="C15" s="949">
        <v>69.491193194909528</v>
      </c>
      <c r="D15" s="949">
        <v>2.3087305137438485</v>
      </c>
      <c r="E15" s="949">
        <v>28.241316156380663</v>
      </c>
      <c r="F15" s="949">
        <v>37.661365263433133</v>
      </c>
      <c r="G15" s="949">
        <v>174.46034084347582</v>
      </c>
      <c r="H15" s="997"/>
      <c r="I15" s="955"/>
      <c r="J15" s="955"/>
      <c r="K15" s="955"/>
      <c r="L15" s="138"/>
      <c r="M15" s="138"/>
      <c r="N15" s="138"/>
      <c r="O15" s="138"/>
      <c r="P15" s="138"/>
    </row>
    <row r="16" spans="1:16" ht="14.25" customHeight="1">
      <c r="A16" s="141" t="s">
        <v>21</v>
      </c>
      <c r="B16" s="949">
        <v>58606.328830972612</v>
      </c>
      <c r="C16" s="949">
        <v>175.72466591051042</v>
      </c>
      <c r="D16" s="949">
        <v>9.9498833825560773</v>
      </c>
      <c r="E16" s="949">
        <v>61.578370288798702</v>
      </c>
      <c r="F16" s="949">
        <v>97.250798261788319</v>
      </c>
      <c r="G16" s="949">
        <v>246.05624240312667</v>
      </c>
      <c r="H16" s="997"/>
      <c r="I16" s="955"/>
      <c r="J16" s="955"/>
      <c r="K16" s="955"/>
      <c r="L16" s="144"/>
      <c r="M16" s="144"/>
      <c r="N16" s="138"/>
      <c r="O16" s="138"/>
      <c r="P16" s="138"/>
    </row>
    <row r="17" spans="1:16" ht="14.25" customHeight="1">
      <c r="A17" s="141" t="s">
        <v>22</v>
      </c>
      <c r="B17" s="949">
        <v>18684.700246930697</v>
      </c>
      <c r="C17" s="949">
        <v>27.495768589952029</v>
      </c>
      <c r="D17" s="949">
        <v>2.6281131390360422</v>
      </c>
      <c r="E17" s="949">
        <v>13.949306499465544</v>
      </c>
      <c r="F17" s="949">
        <v>21.256981241606837</v>
      </c>
      <c r="G17" s="949">
        <v>60.711634925717831</v>
      </c>
      <c r="H17" s="997"/>
      <c r="I17" s="955"/>
      <c r="J17" s="955"/>
      <c r="K17" s="955"/>
      <c r="L17" s="144"/>
      <c r="M17" s="144"/>
      <c r="N17" s="138"/>
      <c r="O17" s="138"/>
      <c r="P17" s="138"/>
    </row>
    <row r="18" spans="1:16" ht="14.25" customHeight="1">
      <c r="A18" s="141" t="s">
        <v>23</v>
      </c>
      <c r="B18" s="949">
        <v>7633.7585877836527</v>
      </c>
      <c r="C18" s="949">
        <v>37.6737821807016</v>
      </c>
      <c r="D18" s="949">
        <v>1.5178409393179679</v>
      </c>
      <c r="E18" s="949">
        <v>17.330079860980856</v>
      </c>
      <c r="F18" s="949">
        <v>22.386329004741899</v>
      </c>
      <c r="G18" s="949">
        <v>178.86112761161121</v>
      </c>
      <c r="H18" s="997"/>
      <c r="I18" s="955"/>
      <c r="J18" s="955"/>
      <c r="K18" s="955"/>
      <c r="L18" s="144"/>
      <c r="M18" s="144"/>
      <c r="N18" s="144"/>
      <c r="O18" s="138"/>
      <c r="P18" s="138"/>
    </row>
    <row r="19" spans="1:16" ht="14.25" customHeight="1">
      <c r="A19" s="141" t="s">
        <v>24</v>
      </c>
      <c r="B19" s="949">
        <v>3704.2814462801784</v>
      </c>
      <c r="C19" s="949">
        <v>105.33129286605737</v>
      </c>
      <c r="D19" s="949">
        <v>7.1751796387407571</v>
      </c>
      <c r="E19" s="949">
        <v>7.8711125354572715</v>
      </c>
      <c r="F19" s="949">
        <v>17.962153638495163</v>
      </c>
      <c r="G19" s="949">
        <v>56.56560559220879</v>
      </c>
      <c r="H19" s="997"/>
      <c r="I19" s="955"/>
      <c r="J19" s="955"/>
      <c r="K19" s="955"/>
      <c r="L19" s="138"/>
      <c r="M19" s="138"/>
      <c r="N19" s="138"/>
      <c r="O19" s="138"/>
      <c r="P19" s="138"/>
    </row>
    <row r="20" spans="1:16" ht="14.25" customHeight="1">
      <c r="A20" s="141" t="s">
        <v>25</v>
      </c>
      <c r="B20" s="949">
        <v>12342.014001447867</v>
      </c>
      <c r="C20" s="949">
        <v>63.523041265664418</v>
      </c>
      <c r="D20" s="949">
        <v>3.9094875297270981</v>
      </c>
      <c r="E20" s="949">
        <v>27.080986029990164</v>
      </c>
      <c r="F20" s="949">
        <v>34.023540401548182</v>
      </c>
      <c r="G20" s="949">
        <v>145.61588674994019</v>
      </c>
      <c r="H20" s="997"/>
      <c r="I20" s="955"/>
      <c r="J20" s="955"/>
      <c r="K20" s="955"/>
      <c r="L20" s="138"/>
      <c r="M20" s="138"/>
      <c r="N20" s="138"/>
      <c r="O20" s="138"/>
      <c r="P20" s="138"/>
    </row>
    <row r="21" spans="1:16" ht="14.25" customHeight="1">
      <c r="A21" s="141" t="s">
        <v>26</v>
      </c>
      <c r="B21" s="949">
        <v>42904.495170288268</v>
      </c>
      <c r="C21" s="949">
        <v>577.88090456230179</v>
      </c>
      <c r="D21" s="949">
        <v>2.4930787119202962</v>
      </c>
      <c r="E21" s="949">
        <v>43.646762943152602</v>
      </c>
      <c r="F21" s="949">
        <v>50.506979837898264</v>
      </c>
      <c r="G21" s="949">
        <v>214.45822647592777</v>
      </c>
      <c r="H21" s="997"/>
      <c r="I21" s="955"/>
      <c r="J21" s="955"/>
      <c r="K21" s="955"/>
      <c r="L21" s="138"/>
      <c r="M21" s="138"/>
      <c r="N21" s="138"/>
      <c r="O21" s="138"/>
      <c r="P21" s="138"/>
    </row>
    <row r="22" spans="1:16" ht="14.25" customHeight="1">
      <c r="A22" s="141" t="s">
        <v>27</v>
      </c>
      <c r="B22" s="949">
        <v>13903.503526821161</v>
      </c>
      <c r="C22" s="949">
        <v>28.973897396069653</v>
      </c>
      <c r="D22" s="949">
        <v>1.8624633836003193</v>
      </c>
      <c r="E22" s="949">
        <v>20.959282302117813</v>
      </c>
      <c r="F22" s="949">
        <v>23.731190137092945</v>
      </c>
      <c r="G22" s="949">
        <v>67.672660320798713</v>
      </c>
      <c r="H22" s="997"/>
      <c r="I22" s="955"/>
      <c r="J22" s="955"/>
      <c r="K22" s="955"/>
      <c r="L22" s="138"/>
      <c r="M22" s="138"/>
      <c r="N22" s="138"/>
      <c r="O22" s="138"/>
      <c r="P22" s="138"/>
    </row>
    <row r="23" spans="1:16" ht="14.25" customHeight="1">
      <c r="A23" s="141" t="s">
        <v>28</v>
      </c>
      <c r="B23" s="949">
        <v>5148.4136531310787</v>
      </c>
      <c r="C23" s="949">
        <v>63.115755000661039</v>
      </c>
      <c r="D23" s="949">
        <v>5.4811273051909133</v>
      </c>
      <c r="E23" s="949">
        <v>12.118157762941715</v>
      </c>
      <c r="F23" s="949">
        <v>19.633184520894467</v>
      </c>
      <c r="G23" s="949">
        <v>76.422446252651881</v>
      </c>
      <c r="H23" s="997"/>
      <c r="I23" s="955"/>
      <c r="J23" s="955"/>
      <c r="K23" s="955"/>
      <c r="L23" s="138"/>
      <c r="M23" s="138"/>
      <c r="N23" s="146"/>
      <c r="O23" s="138"/>
      <c r="P23" s="138"/>
    </row>
    <row r="24" spans="1:16" ht="14.25" customHeight="1">
      <c r="A24" s="141" t="s">
        <v>197</v>
      </c>
      <c r="B24" s="949">
        <v>19690.86654134755</v>
      </c>
      <c r="C24" s="949">
        <v>160.45237555808635</v>
      </c>
      <c r="D24" s="949">
        <v>11.327513983744511</v>
      </c>
      <c r="E24" s="949">
        <v>28.463576691477115</v>
      </c>
      <c r="F24" s="949">
        <v>52.348091268444755</v>
      </c>
      <c r="G24" s="949">
        <v>185.15658801042389</v>
      </c>
      <c r="H24" s="997"/>
      <c r="I24" s="955"/>
      <c r="J24" s="955"/>
      <c r="K24" s="955"/>
      <c r="L24" s="138"/>
      <c r="M24" s="138"/>
      <c r="N24" s="138"/>
      <c r="O24" s="138"/>
      <c r="P24" s="138"/>
    </row>
    <row r="25" spans="1:16" ht="14.25" customHeight="1">
      <c r="A25" s="141" t="s">
        <v>198</v>
      </c>
      <c r="B25" s="949">
        <v>10331.356342396966</v>
      </c>
      <c r="C25" s="949">
        <v>48.365900130330132</v>
      </c>
      <c r="D25" s="949">
        <v>5.7008046422090732</v>
      </c>
      <c r="E25" s="949">
        <v>22.647497380060965</v>
      </c>
      <c r="F25" s="949">
        <v>31.815345134135661</v>
      </c>
      <c r="G25" s="949">
        <v>126.33843894425631</v>
      </c>
      <c r="H25" s="997"/>
      <c r="I25" s="955"/>
      <c r="J25" s="955"/>
      <c r="K25" s="955"/>
      <c r="L25" s="138"/>
      <c r="M25" s="138"/>
      <c r="N25" s="138"/>
      <c r="O25" s="138"/>
      <c r="P25" s="138"/>
    </row>
    <row r="26" spans="1:16" ht="6" customHeight="1">
      <c r="A26" s="138"/>
      <c r="B26" s="138"/>
      <c r="C26" s="138"/>
      <c r="D26" s="138"/>
      <c r="E26" s="138"/>
      <c r="F26" s="138"/>
      <c r="G26" s="138"/>
      <c r="H26" s="955"/>
      <c r="I26" s="138"/>
      <c r="J26" s="138"/>
      <c r="K26" s="145"/>
      <c r="L26" s="144"/>
      <c r="M26" s="144"/>
      <c r="N26" s="138"/>
      <c r="O26" s="138"/>
      <c r="P26" s="138"/>
    </row>
    <row r="27" spans="1:16" s="149" customFormat="1" ht="14.25" customHeight="1">
      <c r="A27" s="551" t="s">
        <v>735</v>
      </c>
      <c r="B27" s="137"/>
      <c r="C27" s="137"/>
      <c r="D27" s="137"/>
      <c r="E27" s="137"/>
      <c r="F27" s="137"/>
      <c r="G27" s="137"/>
      <c r="H27" s="137"/>
      <c r="I27" s="137"/>
      <c r="J27" s="552"/>
      <c r="K27" s="553"/>
      <c r="L27" s="552"/>
      <c r="M27" s="552"/>
      <c r="N27" s="552"/>
      <c r="O27" s="137"/>
      <c r="P27" s="137"/>
    </row>
    <row r="28" spans="1:16" s="58" customFormat="1" ht="14.25" customHeight="1">
      <c r="A28" s="554" t="s">
        <v>896</v>
      </c>
      <c r="B28" s="151"/>
      <c r="C28" s="151"/>
      <c r="D28" s="151"/>
      <c r="E28" s="151"/>
      <c r="F28" s="151"/>
      <c r="G28" s="151"/>
      <c r="H28" s="151"/>
      <c r="I28" s="151"/>
      <c r="J28" s="151"/>
      <c r="K28" s="152"/>
      <c r="L28" s="151"/>
      <c r="M28" s="151"/>
      <c r="N28" s="151"/>
      <c r="O28" s="151"/>
      <c r="P28" s="151"/>
    </row>
    <row r="29" spans="1:16">
      <c r="B29" s="138"/>
      <c r="C29" s="138"/>
      <c r="D29" s="138"/>
      <c r="E29" s="138"/>
      <c r="F29" s="138"/>
      <c r="G29" s="138"/>
      <c r="H29" s="955"/>
      <c r="I29" s="138"/>
      <c r="J29" s="138"/>
      <c r="K29" s="138"/>
      <c r="L29" s="138"/>
      <c r="M29" s="138"/>
      <c r="N29" s="138"/>
      <c r="O29" s="138"/>
      <c r="P29" s="138"/>
    </row>
    <row r="30" spans="1:16">
      <c r="A30" s="147"/>
      <c r="B30" s="138"/>
      <c r="C30" s="138"/>
      <c r="D30" s="138"/>
      <c r="E30" s="138"/>
      <c r="F30" s="138"/>
      <c r="G30" s="138"/>
      <c r="H30" s="955"/>
      <c r="I30" s="138"/>
      <c r="J30" s="138"/>
      <c r="K30" s="138"/>
      <c r="L30" s="138"/>
      <c r="M30" s="138"/>
      <c r="N30" s="138"/>
      <c r="O30" s="138"/>
      <c r="P30" s="138"/>
    </row>
    <row r="33" spans="2:8">
      <c r="B33" s="148"/>
      <c r="C33" s="148"/>
      <c r="D33" s="148"/>
      <c r="E33" s="148"/>
      <c r="F33" s="148"/>
      <c r="G33" s="148"/>
      <c r="H33" s="148"/>
    </row>
  </sheetData>
  <mergeCells count="8">
    <mergeCell ref="G4:G5"/>
    <mergeCell ref="B6:G7"/>
    <mergeCell ref="A4:A7"/>
    <mergeCell ref="B4:B5"/>
    <mergeCell ref="C4:C5"/>
    <mergeCell ref="D4:D5"/>
    <mergeCell ref="E4:E5"/>
    <mergeCell ref="F4:F5"/>
  </mergeCells>
  <hyperlinks>
    <hyperlink ref="I1" location="'Spis tablic_Contents'!A1" display="&lt; POWRÓT" xr:uid="{00000000-0004-0000-0900-000000000000}"/>
    <hyperlink ref="I2" location="'Spis tablic_Contents'!A1" display="&lt; BACK" xr:uid="{00000000-0004-0000-0900-000001000000}"/>
  </hyperlinks>
  <pageMargins left="0.7" right="0.7" top="0.75" bottom="0.75" header="0.3" footer="0.3"/>
  <pageSetup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39"/>
  <sheetViews>
    <sheetView showGridLines="0" zoomScaleNormal="100" zoomScaleSheetLayoutView="80" workbookViewId="0"/>
  </sheetViews>
  <sheetFormatPr defaultColWidth="9.140625" defaultRowHeight="12"/>
  <cols>
    <col min="1" max="1" width="38.85546875" style="30" customWidth="1"/>
    <col min="2" max="2" width="17.5703125" style="172" customWidth="1"/>
    <col min="3" max="4" width="17.5703125" style="30" customWidth="1"/>
    <col min="5" max="5" width="36.28515625" style="30" customWidth="1"/>
    <col min="6" max="16384" width="9.140625" style="30"/>
  </cols>
  <sheetData>
    <row r="1" spans="1:8" ht="14.25" customHeight="1">
      <c r="A1" s="85" t="s">
        <v>1716</v>
      </c>
      <c r="B1" s="837"/>
      <c r="C1" s="85"/>
      <c r="D1" s="85"/>
      <c r="E1" s="85"/>
      <c r="G1" s="2" t="s">
        <v>500</v>
      </c>
      <c r="H1" s="1"/>
    </row>
    <row r="2" spans="1:8" ht="14.25" customHeight="1">
      <c r="A2" s="631" t="s">
        <v>1646</v>
      </c>
      <c r="B2" s="838"/>
      <c r="C2" s="6"/>
      <c r="D2" s="6"/>
      <c r="E2" s="6"/>
      <c r="G2" s="60" t="s">
        <v>501</v>
      </c>
      <c r="H2" s="1"/>
    </row>
    <row r="3" spans="1:8" ht="6" customHeight="1">
      <c r="A3" s="154"/>
      <c r="B3" s="839"/>
      <c r="C3" s="155"/>
      <c r="D3" s="155"/>
      <c r="E3" s="154"/>
      <c r="G3" s="3"/>
      <c r="H3" s="1"/>
    </row>
    <row r="4" spans="1:8" ht="36" customHeight="1">
      <c r="A4" s="1144" t="s">
        <v>290</v>
      </c>
      <c r="B4" s="840" t="s">
        <v>1328</v>
      </c>
      <c r="C4" s="766" t="s">
        <v>1329</v>
      </c>
      <c r="D4" s="776" t="s">
        <v>1330</v>
      </c>
      <c r="E4" s="1153" t="s">
        <v>291</v>
      </c>
    </row>
    <row r="5" spans="1:8" ht="36" customHeight="1">
      <c r="A5" s="1146"/>
      <c r="B5" s="1116" t="s">
        <v>1305</v>
      </c>
      <c r="C5" s="1116"/>
      <c r="D5" s="1145"/>
      <c r="E5" s="1158"/>
    </row>
    <row r="6" spans="1:8" s="33" customFormat="1" ht="14.25" customHeight="1">
      <c r="A6" s="161" t="s">
        <v>1645</v>
      </c>
      <c r="B6" s="841">
        <v>280578.5217267893</v>
      </c>
      <c r="C6" s="452">
        <v>1775.0019849371879</v>
      </c>
      <c r="D6" s="452">
        <v>83.179914846742605</v>
      </c>
      <c r="E6" s="161" t="s">
        <v>396</v>
      </c>
    </row>
    <row r="7" spans="1:8" s="33" customFormat="1" ht="14.25" customHeight="1">
      <c r="A7" s="163" t="s">
        <v>737</v>
      </c>
      <c r="B7" s="449">
        <v>282318.7053521201</v>
      </c>
      <c r="C7" s="453">
        <v>815.67485971230246</v>
      </c>
      <c r="D7" s="453">
        <v>8.8099042850535305</v>
      </c>
      <c r="E7" s="161" t="s">
        <v>317</v>
      </c>
    </row>
    <row r="8" spans="1:8" s="33" customFormat="1" ht="14.25" customHeight="1">
      <c r="A8" s="91" t="s">
        <v>318</v>
      </c>
      <c r="B8" s="11">
        <v>278093.6527823878</v>
      </c>
      <c r="C8" s="454">
        <v>129.84602012585972</v>
      </c>
      <c r="D8" s="454">
        <v>8.8078968925745293</v>
      </c>
      <c r="E8" s="777" t="s">
        <v>319</v>
      </c>
    </row>
    <row r="9" spans="1:8" s="33" customFormat="1" ht="14.25" customHeight="1">
      <c r="A9" s="91" t="s">
        <v>321</v>
      </c>
      <c r="B9" s="11">
        <v>138995.66940073055</v>
      </c>
      <c r="C9" s="454">
        <v>4.3443835064304901</v>
      </c>
      <c r="D9" s="454">
        <v>2.1910947624775599</v>
      </c>
      <c r="E9" s="777" t="s">
        <v>58</v>
      </c>
    </row>
    <row r="10" spans="1:8" s="33" customFormat="1" ht="14.25" customHeight="1">
      <c r="A10" s="156" t="s">
        <v>766</v>
      </c>
      <c r="B10" s="11"/>
      <c r="C10" s="454"/>
      <c r="D10" s="454"/>
      <c r="E10" s="157" t="s">
        <v>768</v>
      </c>
    </row>
    <row r="11" spans="1:8" s="33" customFormat="1" ht="14.25" customHeight="1">
      <c r="A11" s="1002" t="s">
        <v>1643</v>
      </c>
      <c r="B11" s="11">
        <v>28877.908833936544</v>
      </c>
      <c r="C11" s="454">
        <v>4.8458396614947103</v>
      </c>
      <c r="D11" s="454">
        <v>0.66130425069557996</v>
      </c>
      <c r="E11" s="157" t="s">
        <v>767</v>
      </c>
    </row>
    <row r="12" spans="1:8" s="33" customFormat="1" ht="14.25" customHeight="1">
      <c r="A12" s="158" t="s">
        <v>320</v>
      </c>
      <c r="B12" s="11">
        <v>62474.276485826849</v>
      </c>
      <c r="C12" s="454">
        <v>3.60147640799123</v>
      </c>
      <c r="D12" s="454">
        <v>2.2612214385392302</v>
      </c>
      <c r="E12" s="157" t="s">
        <v>386</v>
      </c>
    </row>
    <row r="13" spans="1:8" s="33" customFormat="1" ht="14.25" customHeight="1">
      <c r="A13" s="91" t="s">
        <v>322</v>
      </c>
      <c r="B13" s="11">
        <v>4225.0525697323274</v>
      </c>
      <c r="C13" s="454">
        <v>685.82883958644277</v>
      </c>
      <c r="D13" s="454">
        <v>2.007392479E-3</v>
      </c>
      <c r="E13" s="777" t="s">
        <v>323</v>
      </c>
    </row>
    <row r="14" spans="1:8" s="33" customFormat="1" ht="14.25" customHeight="1">
      <c r="A14" s="164" t="s">
        <v>584</v>
      </c>
      <c r="B14" s="11"/>
      <c r="C14" s="454"/>
      <c r="D14" s="454"/>
      <c r="E14" s="777"/>
    </row>
    <row r="15" spans="1:8" s="33" customFormat="1" ht="14.25" customHeight="1">
      <c r="A15" s="159" t="s">
        <v>585</v>
      </c>
      <c r="B15" s="449">
        <v>19146.518309850839</v>
      </c>
      <c r="C15" s="453">
        <v>2.3173834012999999</v>
      </c>
      <c r="D15" s="453">
        <v>1.8419369845409099</v>
      </c>
      <c r="E15" s="161" t="s">
        <v>572</v>
      </c>
    </row>
    <row r="16" spans="1:8" s="33" customFormat="1" ht="14.25" customHeight="1">
      <c r="A16" s="91" t="s">
        <v>324</v>
      </c>
      <c r="B16" s="11">
        <v>11740.175165690998</v>
      </c>
      <c r="C16" s="23" t="s">
        <v>554</v>
      </c>
      <c r="D16" s="23" t="s">
        <v>554</v>
      </c>
      <c r="E16" s="777" t="s">
        <v>325</v>
      </c>
    </row>
    <row r="17" spans="1:5" s="33" customFormat="1" ht="14.25" customHeight="1">
      <c r="A17" s="91" t="s">
        <v>46</v>
      </c>
      <c r="B17" s="11">
        <v>4866.959753109717</v>
      </c>
      <c r="C17" s="454">
        <v>1.9133716677999999</v>
      </c>
      <c r="D17" s="454">
        <v>1.39241757288491</v>
      </c>
      <c r="E17" s="777" t="s">
        <v>47</v>
      </c>
    </row>
    <row r="18" spans="1:5" s="33" customFormat="1" ht="14.25" customHeight="1">
      <c r="A18" s="91" t="s">
        <v>48</v>
      </c>
      <c r="B18" s="11">
        <v>1824.3672032991647</v>
      </c>
      <c r="C18" s="454">
        <v>0.40401173350000003</v>
      </c>
      <c r="D18" s="23" t="s">
        <v>554</v>
      </c>
      <c r="E18" s="777" t="s">
        <v>49</v>
      </c>
    </row>
    <row r="19" spans="1:5" s="33" customFormat="1" ht="14.25" customHeight="1">
      <c r="A19" s="91" t="s">
        <v>394</v>
      </c>
      <c r="B19" s="11">
        <v>715.01618775095858</v>
      </c>
      <c r="C19" s="23" t="s">
        <v>554</v>
      </c>
      <c r="D19" s="454">
        <v>0.44951941165600001</v>
      </c>
      <c r="E19" s="777" t="s">
        <v>395</v>
      </c>
    </row>
    <row r="20" spans="1:5" s="33" customFormat="1" ht="14.25" customHeight="1">
      <c r="A20" s="163" t="s">
        <v>738</v>
      </c>
      <c r="B20" s="449">
        <v>1458.7529130288021</v>
      </c>
      <c r="C20" s="453">
        <v>566.65882165412006</v>
      </c>
      <c r="D20" s="453">
        <v>62.715770723471501</v>
      </c>
      <c r="E20" s="161" t="s">
        <v>50</v>
      </c>
    </row>
    <row r="21" spans="1:5" s="33" customFormat="1" ht="14.25" customHeight="1">
      <c r="A21" s="91" t="s">
        <v>51</v>
      </c>
      <c r="B21" s="11" t="s">
        <v>554</v>
      </c>
      <c r="C21" s="454">
        <v>516.6573184922413</v>
      </c>
      <c r="D21" s="23" t="s">
        <v>554</v>
      </c>
      <c r="E21" s="777" t="s">
        <v>573</v>
      </c>
    </row>
    <row r="22" spans="1:5" s="33" customFormat="1" ht="14.25" customHeight="1">
      <c r="A22" s="91" t="s">
        <v>574</v>
      </c>
      <c r="B22" s="11" t="s">
        <v>554</v>
      </c>
      <c r="C22" s="454">
        <v>48.894453395230101</v>
      </c>
      <c r="D22" s="454">
        <v>9.8579303612151605</v>
      </c>
      <c r="E22" s="777" t="s">
        <v>575</v>
      </c>
    </row>
    <row r="23" spans="1:5" s="33" customFormat="1" ht="14.25" customHeight="1">
      <c r="A23" s="91" t="s">
        <v>52</v>
      </c>
      <c r="B23" s="11" t="s">
        <v>554</v>
      </c>
      <c r="C23" s="23" t="s">
        <v>554</v>
      </c>
      <c r="D23" s="454">
        <v>52.816012260134471</v>
      </c>
      <c r="E23" s="777" t="s">
        <v>576</v>
      </c>
    </row>
    <row r="24" spans="1:5" s="33" customFormat="1" ht="14.25" customHeight="1">
      <c r="A24" s="91" t="s">
        <v>586</v>
      </c>
      <c r="B24" s="11"/>
      <c r="C24" s="454">
        <v>1.1070497666486401</v>
      </c>
      <c r="D24" s="454">
        <v>4.1828102121879998E-2</v>
      </c>
      <c r="E24" s="777" t="s">
        <v>577</v>
      </c>
    </row>
    <row r="25" spans="1:5" s="33" customFormat="1" ht="14.25" customHeight="1">
      <c r="A25" s="91" t="s">
        <v>587</v>
      </c>
      <c r="B25" s="11">
        <v>836.29570871304145</v>
      </c>
      <c r="C25" s="23" t="s">
        <v>554</v>
      </c>
      <c r="D25" s="23" t="s">
        <v>554</v>
      </c>
      <c r="E25" s="777" t="s">
        <v>578</v>
      </c>
    </row>
    <row r="26" spans="1:5" s="33" customFormat="1" ht="14.25" customHeight="1">
      <c r="A26" s="91" t="s">
        <v>588</v>
      </c>
      <c r="B26" s="11">
        <v>431.32604479650377</v>
      </c>
      <c r="C26" s="23" t="s">
        <v>554</v>
      </c>
      <c r="D26" s="23" t="s">
        <v>554</v>
      </c>
      <c r="E26" s="777" t="s">
        <v>579</v>
      </c>
    </row>
    <row r="27" spans="1:5" s="33" customFormat="1" ht="14.25" customHeight="1">
      <c r="A27" s="763" t="s">
        <v>1327</v>
      </c>
      <c r="B27" s="11">
        <v>191.13115951925704</v>
      </c>
      <c r="C27" s="23" t="s">
        <v>554</v>
      </c>
      <c r="D27" s="23" t="s">
        <v>554</v>
      </c>
      <c r="E27" s="777" t="s">
        <v>1644</v>
      </c>
    </row>
    <row r="28" spans="1:5" s="33" customFormat="1" ht="14.25" customHeight="1">
      <c r="A28" s="165" t="s">
        <v>510</v>
      </c>
      <c r="B28" s="185"/>
      <c r="C28" s="455"/>
      <c r="D28" s="454"/>
      <c r="E28" s="777"/>
    </row>
    <row r="29" spans="1:5" s="33" customFormat="1" ht="14.25" customHeight="1">
      <c r="A29" s="159" t="s">
        <v>511</v>
      </c>
      <c r="B29" s="449">
        <v>-22944.560000000001</v>
      </c>
      <c r="C29" s="453">
        <v>0.76979173239596999</v>
      </c>
      <c r="D29" s="453">
        <v>6.5394769559071699</v>
      </c>
      <c r="E29" s="161" t="s">
        <v>53</v>
      </c>
    </row>
    <row r="30" spans="1:5" s="33" customFormat="1" ht="14.25" customHeight="1">
      <c r="A30" s="163" t="s">
        <v>739</v>
      </c>
      <c r="B30" s="449">
        <v>599.10531169548972</v>
      </c>
      <c r="C30" s="453">
        <v>389.58112843706937</v>
      </c>
      <c r="D30" s="453">
        <v>3.27282589776949</v>
      </c>
      <c r="E30" s="161" t="s">
        <v>54</v>
      </c>
    </row>
    <row r="31" spans="1:5" s="33" customFormat="1" ht="14.25" customHeight="1">
      <c r="A31" s="91" t="s">
        <v>55</v>
      </c>
      <c r="B31" s="11" t="s">
        <v>554</v>
      </c>
      <c r="C31" s="454">
        <v>301.75105862786</v>
      </c>
      <c r="D31" s="23" t="s">
        <v>554</v>
      </c>
      <c r="E31" s="777" t="s">
        <v>580</v>
      </c>
    </row>
    <row r="32" spans="1:5" s="33" customFormat="1" ht="14.25" customHeight="1">
      <c r="A32" s="91" t="s">
        <v>589</v>
      </c>
      <c r="B32" s="11" t="s">
        <v>554</v>
      </c>
      <c r="C32" s="454">
        <v>6.5453371999999996</v>
      </c>
      <c r="D32" s="454">
        <v>0.392720232</v>
      </c>
      <c r="E32" s="777" t="s">
        <v>581</v>
      </c>
    </row>
    <row r="33" spans="1:5" s="33" customFormat="1" ht="14.25" customHeight="1">
      <c r="A33" s="91" t="s">
        <v>57</v>
      </c>
      <c r="B33" s="11">
        <v>599.10531169548972</v>
      </c>
      <c r="C33" s="454">
        <v>2.370536748E-5</v>
      </c>
      <c r="D33" s="454">
        <v>0.2387239966992</v>
      </c>
      <c r="E33" s="777" t="s">
        <v>582</v>
      </c>
    </row>
    <row r="34" spans="1:5" s="33" customFormat="1" ht="14.25" customHeight="1">
      <c r="A34" s="91" t="s">
        <v>56</v>
      </c>
      <c r="B34" s="11" t="s">
        <v>554</v>
      </c>
      <c r="C34" s="454">
        <v>81.284708903841917</v>
      </c>
      <c r="D34" s="454">
        <v>2.6413816690702898</v>
      </c>
      <c r="E34" s="777" t="s">
        <v>583</v>
      </c>
    </row>
    <row r="35" spans="1:5" s="33" customFormat="1" ht="6" customHeight="1">
      <c r="B35" s="842"/>
    </row>
    <row r="36" spans="1:5" s="33" customFormat="1" ht="25.5" customHeight="1">
      <c r="A36" s="1129" t="s">
        <v>1641</v>
      </c>
      <c r="B36" s="1129"/>
      <c r="C36" s="1129"/>
      <c r="D36" s="1129"/>
      <c r="E36" s="1129"/>
    </row>
    <row r="37" spans="1:5" s="33" customFormat="1" ht="14.25" customHeight="1">
      <c r="A37" s="1129" t="s">
        <v>735</v>
      </c>
      <c r="B37" s="1129"/>
      <c r="C37" s="1129"/>
      <c r="D37" s="1129"/>
      <c r="E37" s="1129"/>
    </row>
    <row r="38" spans="1:5" s="33" customFormat="1" ht="25.5" customHeight="1">
      <c r="A38" s="1129" t="s">
        <v>1642</v>
      </c>
      <c r="B38" s="1129"/>
      <c r="C38" s="1129"/>
      <c r="D38" s="1129"/>
      <c r="E38" s="1129"/>
    </row>
    <row r="39" spans="1:5" ht="14.25" customHeight="1">
      <c r="A39" s="1129" t="s">
        <v>896</v>
      </c>
      <c r="B39" s="1129"/>
      <c r="C39" s="1129"/>
      <c r="D39" s="1129"/>
      <c r="E39" s="1129"/>
    </row>
  </sheetData>
  <customSheetViews>
    <customSheetView guid="{17A61E15-CB34-4E45-B54C-4890B27A542F}" showGridLines="0" topLeftCell="A4">
      <selection activeCell="G10" sqref="G10"/>
      <pageMargins left="0.75" right="0.75" top="1" bottom="1" header="0.5" footer="0.5"/>
      <pageSetup paperSize="9" orientation="portrait" r:id="rId1"/>
      <headerFooter alignWithMargins="0"/>
    </customSheetView>
  </customSheetViews>
  <mergeCells count="7">
    <mergeCell ref="A39:E39"/>
    <mergeCell ref="A38:E38"/>
    <mergeCell ref="A37:E37"/>
    <mergeCell ref="A4:A5"/>
    <mergeCell ref="B5:D5"/>
    <mergeCell ref="E4:E5"/>
    <mergeCell ref="A36:E36"/>
  </mergeCells>
  <phoneticPr fontId="8" type="noConversion"/>
  <hyperlinks>
    <hyperlink ref="G1" location="'Spis tablic_Contents'!A1" display="&lt; POWRÓT" xr:uid="{00000000-0004-0000-0A00-000000000000}"/>
    <hyperlink ref="G2" location="'Spis tablic_Contents'!A1" display="&lt; BACK" xr:uid="{00000000-0004-0000-0A00-000001000000}"/>
  </hyperlinks>
  <pageMargins left="0.75" right="0.75" top="1" bottom="1" header="0.5" footer="0.5"/>
  <pageSetup paperSize="9" scale="76" orientation="landscape"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5"/>
  <sheetViews>
    <sheetView showGridLines="0" zoomScale="98" zoomScaleNormal="98" zoomScaleSheetLayoutView="100" workbookViewId="0"/>
  </sheetViews>
  <sheetFormatPr defaultColWidth="9.140625" defaultRowHeight="12"/>
  <cols>
    <col min="1" max="1" width="31.42578125" style="30" customWidth="1"/>
    <col min="2" max="2" width="13.140625" style="30" customWidth="1"/>
    <col min="3" max="3" width="13.140625" style="171" customWidth="1"/>
    <col min="4" max="4" width="13.140625" style="30" customWidth="1"/>
    <col min="5" max="5" width="13.140625" style="171" customWidth="1"/>
    <col min="6" max="6" width="13.140625" style="30" customWidth="1"/>
    <col min="7" max="7" width="13.140625" style="171" customWidth="1"/>
    <col min="8" max="8" width="13.140625" style="30" customWidth="1"/>
    <col min="9" max="9" width="13.140625" style="171" customWidth="1"/>
    <col min="10" max="10" width="9.140625" style="30"/>
    <col min="11" max="11" width="12.28515625" style="30" customWidth="1"/>
    <col min="12" max="16384" width="9.140625" style="30"/>
  </cols>
  <sheetData>
    <row r="1" spans="1:12" ht="14.25" customHeight="1">
      <c r="A1" s="85" t="s">
        <v>1717</v>
      </c>
      <c r="B1" s="85"/>
      <c r="C1" s="166"/>
      <c r="D1" s="166"/>
      <c r="E1" s="166"/>
      <c r="F1" s="85"/>
      <c r="G1" s="166"/>
      <c r="H1" s="85"/>
      <c r="I1" s="166"/>
      <c r="K1" s="2" t="s">
        <v>500</v>
      </c>
      <c r="L1" s="1"/>
    </row>
    <row r="2" spans="1:12" s="58" customFormat="1" ht="14.25" customHeight="1">
      <c r="A2" s="107" t="s">
        <v>1473</v>
      </c>
      <c r="B2" s="175"/>
      <c r="C2" s="781"/>
      <c r="D2" s="175"/>
      <c r="E2" s="781"/>
      <c r="F2" s="175"/>
      <c r="G2" s="781"/>
      <c r="H2" s="175"/>
      <c r="I2" s="781"/>
      <c r="K2" s="60" t="s">
        <v>501</v>
      </c>
      <c r="L2" s="57"/>
    </row>
    <row r="3" spans="1:12" ht="6" customHeight="1">
      <c r="A3" s="97"/>
      <c r="B3" s="167"/>
      <c r="C3" s="168"/>
      <c r="D3" s="167"/>
      <c r="E3" s="168"/>
      <c r="F3" s="167"/>
      <c r="G3" s="168"/>
      <c r="H3" s="167"/>
      <c r="I3" s="168"/>
    </row>
    <row r="4" spans="1:12" ht="51" customHeight="1">
      <c r="A4" s="1144" t="s">
        <v>887</v>
      </c>
      <c r="B4" s="1126" t="s">
        <v>1467</v>
      </c>
      <c r="C4" s="1128"/>
      <c r="D4" s="1127" t="s">
        <v>1468</v>
      </c>
      <c r="E4" s="1128"/>
      <c r="F4" s="1127" t="s">
        <v>1469</v>
      </c>
      <c r="G4" s="1127"/>
      <c r="H4" s="1127"/>
      <c r="I4" s="1127"/>
    </row>
    <row r="5" spans="1:12" ht="35.25" customHeight="1">
      <c r="A5" s="1145"/>
      <c r="B5" s="1147" t="s">
        <v>1650</v>
      </c>
      <c r="C5" s="1171" t="s">
        <v>1470</v>
      </c>
      <c r="D5" s="1147" t="s">
        <v>1651</v>
      </c>
      <c r="E5" s="1173" t="s">
        <v>1470</v>
      </c>
      <c r="F5" s="1126" t="s">
        <v>1649</v>
      </c>
      <c r="G5" s="1128"/>
      <c r="H5" s="1116" t="s">
        <v>1471</v>
      </c>
      <c r="I5" s="1116"/>
    </row>
    <row r="6" spans="1:12" ht="62.25" customHeight="1">
      <c r="A6" s="1146"/>
      <c r="B6" s="1151"/>
      <c r="C6" s="1172"/>
      <c r="D6" s="1151"/>
      <c r="E6" s="1174"/>
      <c r="F6" s="771" t="s">
        <v>1651</v>
      </c>
      <c r="G6" s="775" t="s">
        <v>1470</v>
      </c>
      <c r="H6" s="770" t="s">
        <v>1651</v>
      </c>
      <c r="I6" s="169" t="s">
        <v>1470</v>
      </c>
    </row>
    <row r="7" spans="1:12" ht="14.25" customHeight="1">
      <c r="A7" s="105" t="s">
        <v>357</v>
      </c>
      <c r="B7" s="680">
        <f>SUM(B10:B24)</f>
        <v>283.65910547138361</v>
      </c>
      <c r="C7" s="1003">
        <v>100</v>
      </c>
      <c r="D7" s="680">
        <f t="shared" ref="D7" si="0">SUM(D10:D24)</f>
        <v>143.27179819241928</v>
      </c>
      <c r="E7" s="1003">
        <v>100</v>
      </c>
      <c r="F7" s="680">
        <f t="shared" ref="F7" si="1">SUM(F10:F24)</f>
        <v>232.89170494138739</v>
      </c>
      <c r="G7" s="1003">
        <v>100</v>
      </c>
      <c r="H7" s="680">
        <f>SUM(H10:H24)</f>
        <v>80.907742576143448</v>
      </c>
      <c r="I7" s="1005">
        <v>100</v>
      </c>
    </row>
    <row r="8" spans="1:12" ht="14.25" customHeight="1">
      <c r="A8" s="780" t="s">
        <v>396</v>
      </c>
      <c r="B8" s="681"/>
      <c r="C8" s="1004"/>
      <c r="D8" s="681"/>
      <c r="E8" s="1004"/>
      <c r="F8" s="681"/>
      <c r="G8" s="1004"/>
      <c r="H8" s="681"/>
      <c r="I8" s="715"/>
    </row>
    <row r="9" spans="1:12" ht="14.25" customHeight="1">
      <c r="A9" s="7" t="s">
        <v>513</v>
      </c>
      <c r="B9" s="681"/>
      <c r="C9" s="1004"/>
      <c r="D9" s="681"/>
      <c r="E9" s="1004"/>
      <c r="F9" s="681"/>
      <c r="G9" s="1004"/>
      <c r="H9" s="681"/>
      <c r="I9" s="715"/>
    </row>
    <row r="10" spans="1:12" ht="14.25" customHeight="1">
      <c r="A10" s="106" t="s">
        <v>514</v>
      </c>
      <c r="B10" s="661">
        <v>10.940381310235244</v>
      </c>
      <c r="C10" s="1004">
        <v>3.86</v>
      </c>
      <c r="D10" s="661">
        <v>99.137253363273587</v>
      </c>
      <c r="E10" s="172">
        <v>69.2</v>
      </c>
      <c r="F10" s="661">
        <v>0.29094990198247345</v>
      </c>
      <c r="G10" s="1004">
        <v>0.12</v>
      </c>
      <c r="H10" s="661">
        <v>3.724113859780082E-3</v>
      </c>
      <c r="I10" s="715">
        <v>0</v>
      </c>
    </row>
    <row r="11" spans="1:12" ht="14.25" customHeight="1">
      <c r="A11" s="128" t="s">
        <v>1472</v>
      </c>
      <c r="B11" s="681"/>
      <c r="C11" s="1004"/>
      <c r="D11" s="681"/>
      <c r="E11" s="172"/>
      <c r="F11" s="681"/>
      <c r="G11" s="1004"/>
      <c r="H11" s="681"/>
      <c r="I11" s="715"/>
    </row>
    <row r="12" spans="1:12" ht="14.25" customHeight="1">
      <c r="A12" s="106" t="s">
        <v>382</v>
      </c>
      <c r="B12" s="661">
        <v>6.118689032995599</v>
      </c>
      <c r="C12" s="1004">
        <v>2.16</v>
      </c>
      <c r="D12" s="661">
        <v>8.0144062349999992</v>
      </c>
      <c r="E12" s="172">
        <v>5.59</v>
      </c>
      <c r="F12" s="661">
        <v>0.48923820496587406</v>
      </c>
      <c r="G12" s="1004">
        <v>0.21</v>
      </c>
      <c r="H12" s="661">
        <v>4.399463501181599E-3</v>
      </c>
      <c r="I12" s="715">
        <v>0.01</v>
      </c>
    </row>
    <row r="13" spans="1:12" ht="14.25" customHeight="1">
      <c r="A13" s="58" t="s">
        <v>383</v>
      </c>
      <c r="B13" s="681"/>
      <c r="C13" s="1004"/>
      <c r="D13" s="681"/>
      <c r="E13" s="172"/>
      <c r="F13" s="681"/>
      <c r="G13" s="1004"/>
      <c r="H13" s="681"/>
      <c r="I13" s="715"/>
    </row>
    <row r="14" spans="1:12" ht="14.25" customHeight="1">
      <c r="A14" s="106" t="s">
        <v>1107</v>
      </c>
      <c r="B14" s="661">
        <v>7.2253265053954436</v>
      </c>
      <c r="C14" s="1004">
        <v>2.5499999999999998</v>
      </c>
      <c r="D14" s="661">
        <v>1.5935636715176235E-3</v>
      </c>
      <c r="E14" s="172">
        <v>0</v>
      </c>
      <c r="F14" s="661">
        <v>1.4473380685906003</v>
      </c>
      <c r="G14" s="1004">
        <v>0.62</v>
      </c>
      <c r="H14" s="661">
        <v>0.26847029686500007</v>
      </c>
      <c r="I14" s="715">
        <v>0.33</v>
      </c>
    </row>
    <row r="15" spans="1:12" ht="14.25" customHeight="1">
      <c r="A15" s="128" t="s">
        <v>1107</v>
      </c>
      <c r="B15" s="681"/>
      <c r="C15" s="1004"/>
      <c r="D15" s="681"/>
      <c r="E15" s="172"/>
      <c r="F15" s="681"/>
      <c r="G15" s="1004"/>
      <c r="H15" s="681"/>
      <c r="I15" s="715"/>
    </row>
    <row r="16" spans="1:12" ht="14.25" customHeight="1">
      <c r="A16" s="106" t="s">
        <v>1122</v>
      </c>
      <c r="B16" s="668">
        <v>192.36824228256495</v>
      </c>
      <c r="C16" s="1004">
        <v>67.819999999999993</v>
      </c>
      <c r="D16" s="668">
        <v>3.0730788906459745</v>
      </c>
      <c r="E16" s="172">
        <v>2.14</v>
      </c>
      <c r="F16" s="668">
        <v>216.36342399425237</v>
      </c>
      <c r="G16" s="1004">
        <v>92.9</v>
      </c>
      <c r="H16" s="668">
        <v>78.527591516401387</v>
      </c>
      <c r="I16" s="715">
        <v>97.06</v>
      </c>
    </row>
    <row r="17" spans="1:9" ht="14.25" customHeight="1">
      <c r="A17" s="128" t="s">
        <v>1123</v>
      </c>
      <c r="B17" s="681"/>
      <c r="C17" s="1004"/>
      <c r="D17" s="681"/>
      <c r="E17" s="172"/>
      <c r="F17" s="681"/>
      <c r="G17" s="1004"/>
      <c r="H17" s="681"/>
      <c r="I17" s="715"/>
    </row>
    <row r="18" spans="1:9" ht="14.25" customHeight="1">
      <c r="A18" s="106" t="s">
        <v>1124</v>
      </c>
      <c r="B18" s="661">
        <v>2.4817512804000001</v>
      </c>
      <c r="C18" s="1004">
        <v>0.87</v>
      </c>
      <c r="D18" s="661">
        <v>0</v>
      </c>
      <c r="E18" s="172">
        <v>0</v>
      </c>
      <c r="F18" s="661">
        <v>4.1250525400000004</v>
      </c>
      <c r="G18" s="1004">
        <v>1.77</v>
      </c>
      <c r="H18" s="661">
        <v>1.24529888</v>
      </c>
      <c r="I18" s="715">
        <v>1.54</v>
      </c>
    </row>
    <row r="19" spans="1:9" ht="14.25" customHeight="1">
      <c r="A19" s="128" t="s">
        <v>1148</v>
      </c>
      <c r="B19" s="681"/>
      <c r="C19" s="1004"/>
      <c r="D19" s="681"/>
      <c r="E19" s="172"/>
      <c r="F19" s="681"/>
      <c r="G19" s="1004"/>
      <c r="H19" s="681"/>
      <c r="I19" s="715"/>
    </row>
    <row r="20" spans="1:9" ht="14.25" customHeight="1">
      <c r="A20" s="106" t="s">
        <v>584</v>
      </c>
      <c r="B20" s="661">
        <v>14.590014789237499</v>
      </c>
      <c r="C20" s="1004">
        <v>5.14</v>
      </c>
      <c r="D20" s="661">
        <v>32.886056692479997</v>
      </c>
      <c r="E20" s="172">
        <v>22.95</v>
      </c>
      <c r="F20" s="661">
        <v>5.5550169690482507</v>
      </c>
      <c r="G20" s="1004">
        <v>2.39</v>
      </c>
      <c r="H20" s="661">
        <v>7.966489387625E-3</v>
      </c>
      <c r="I20" s="715">
        <v>0.01</v>
      </c>
    </row>
    <row r="21" spans="1:9" ht="14.25" customHeight="1">
      <c r="A21" s="128" t="s">
        <v>1111</v>
      </c>
      <c r="B21" s="681"/>
      <c r="C21" s="1004"/>
      <c r="D21" s="681"/>
      <c r="E21" s="172"/>
      <c r="F21" s="681"/>
      <c r="G21" s="1004"/>
      <c r="H21" s="681"/>
      <c r="I21" s="715"/>
    </row>
    <row r="22" spans="1:9" ht="14.25" customHeight="1">
      <c r="A22" s="106" t="s">
        <v>390</v>
      </c>
      <c r="B22" s="661">
        <v>7.3567686901711534E-3</v>
      </c>
      <c r="C22" s="1004">
        <v>0</v>
      </c>
      <c r="D22" s="661">
        <v>0</v>
      </c>
      <c r="E22" s="172">
        <v>0</v>
      </c>
      <c r="F22" s="661">
        <v>3.3752854750505247E-2</v>
      </c>
      <c r="G22" s="1004">
        <v>0.01</v>
      </c>
      <c r="H22" s="661">
        <v>5.7824201904745267E-3</v>
      </c>
      <c r="I22" s="715">
        <v>0.01</v>
      </c>
    </row>
    <row r="23" spans="1:9" ht="14.25" customHeight="1">
      <c r="A23" s="128" t="s">
        <v>50</v>
      </c>
      <c r="B23" s="681"/>
      <c r="C23" s="1004"/>
      <c r="D23" s="681"/>
      <c r="E23" s="172"/>
      <c r="F23" s="681"/>
      <c r="G23" s="1004"/>
      <c r="H23" s="681"/>
      <c r="I23" s="715"/>
    </row>
    <row r="24" spans="1:9" ht="14.25" customHeight="1">
      <c r="A24" s="106" t="s">
        <v>388</v>
      </c>
      <c r="B24" s="661">
        <v>49.927343501864733</v>
      </c>
      <c r="C24" s="1004">
        <v>17.600000000000001</v>
      </c>
      <c r="D24" s="661">
        <v>0.15940944734819967</v>
      </c>
      <c r="E24" s="172">
        <v>0.11</v>
      </c>
      <c r="F24" s="661">
        <v>4.5869324077973221</v>
      </c>
      <c r="G24" s="1004">
        <v>1.97</v>
      </c>
      <c r="H24" s="661">
        <v>0.84450939593801022</v>
      </c>
      <c r="I24" s="715">
        <v>1.04</v>
      </c>
    </row>
    <row r="25" spans="1:9" ht="14.25" customHeight="1">
      <c r="A25" s="128" t="s">
        <v>389</v>
      </c>
      <c r="B25" s="681"/>
      <c r="C25" s="782"/>
      <c r="D25" s="681"/>
      <c r="E25" s="1004"/>
      <c r="F25" s="681"/>
      <c r="G25" s="1004"/>
      <c r="H25" s="783"/>
      <c r="I25" s="660"/>
    </row>
    <row r="26" spans="1:9" ht="6" customHeight="1">
      <c r="A26" s="115"/>
    </row>
    <row r="27" spans="1:9" s="149" customFormat="1" ht="27" customHeight="1">
      <c r="A27" s="1157" t="s">
        <v>1647</v>
      </c>
      <c r="B27" s="1157"/>
      <c r="C27" s="1157"/>
      <c r="D27" s="1157"/>
      <c r="E27" s="1157"/>
      <c r="F27" s="1157"/>
      <c r="G27" s="1157"/>
      <c r="H27" s="1157"/>
      <c r="I27" s="1157"/>
    </row>
    <row r="28" spans="1:9" s="149" customFormat="1" ht="14.25" customHeight="1">
      <c r="A28" s="1157" t="s">
        <v>735</v>
      </c>
      <c r="B28" s="1157"/>
      <c r="C28" s="1157"/>
      <c r="D28" s="1157"/>
      <c r="E28" s="1157"/>
      <c r="F28" s="1157"/>
      <c r="G28" s="1157"/>
      <c r="H28" s="1157"/>
      <c r="I28" s="1157"/>
    </row>
    <row r="29" spans="1:9" s="58" customFormat="1" ht="14.25" customHeight="1">
      <c r="A29" s="1154" t="s">
        <v>1648</v>
      </c>
      <c r="B29" s="1154"/>
      <c r="C29" s="1154"/>
      <c r="D29" s="1154"/>
      <c r="E29" s="1154"/>
      <c r="F29" s="1154"/>
      <c r="G29" s="1154"/>
      <c r="H29" s="1154"/>
      <c r="I29" s="1154"/>
    </row>
    <row r="30" spans="1:9" s="58" customFormat="1" ht="14.25" customHeight="1">
      <c r="A30" s="1154" t="s">
        <v>896</v>
      </c>
      <c r="B30" s="1154"/>
      <c r="C30" s="1154"/>
      <c r="D30" s="1154"/>
      <c r="E30" s="1154"/>
      <c r="F30" s="1154"/>
      <c r="G30" s="1154"/>
      <c r="H30" s="1154"/>
      <c r="I30" s="1154"/>
    </row>
    <row r="33" spans="1:8">
      <c r="B33" s="172"/>
      <c r="D33" s="172"/>
      <c r="F33" s="172"/>
      <c r="H33" s="172"/>
    </row>
    <row r="34" spans="1:8">
      <c r="A34" s="173"/>
      <c r="B34" s="174"/>
      <c r="D34" s="174"/>
      <c r="F34" s="174"/>
      <c r="H34" s="174"/>
    </row>
    <row r="35" spans="1:8" ht="12.75">
      <c r="A35" s="176"/>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14">
    <mergeCell ref="A30:I30"/>
    <mergeCell ref="A28:I28"/>
    <mergeCell ref="A29:I29"/>
    <mergeCell ref="A4:A6"/>
    <mergeCell ref="B4:C4"/>
    <mergeCell ref="D4:E4"/>
    <mergeCell ref="F4:I4"/>
    <mergeCell ref="F5:G5"/>
    <mergeCell ref="H5:I5"/>
    <mergeCell ref="B5:B6"/>
    <mergeCell ref="C5:C6"/>
    <mergeCell ref="D5:D6"/>
    <mergeCell ref="E5:E6"/>
    <mergeCell ref="A27:I27"/>
  </mergeCells>
  <phoneticPr fontId="8" type="noConversion"/>
  <hyperlinks>
    <hyperlink ref="K1" location="'Spis tablic_Contents'!A1" display="&lt; POWRÓT" xr:uid="{00000000-0004-0000-0B00-000000000000}"/>
    <hyperlink ref="K2" location="'Spis tablic_Contents'!A1" display="&lt; BACK" xr:uid="{00000000-0004-0000-0B00-000001000000}"/>
  </hyperlinks>
  <pageMargins left="0.75" right="0.75" top="1" bottom="1" header="0.5" footer="0.5"/>
  <pageSetup paperSize="9" scale="87" orientation="landscape" r:id="rId2"/>
  <headerFooter alignWithMargins="0"/>
  <colBreaks count="1" manualBreakCount="1">
    <brk id="9" max="1048575" man="1"/>
  </colBreaks>
  <ignoredErrors>
    <ignoredError sqref="D7 F7"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19"/>
  <sheetViews>
    <sheetView showGridLines="0" zoomScaleNormal="100" zoomScaleSheetLayoutView="90" workbookViewId="0"/>
  </sheetViews>
  <sheetFormatPr defaultColWidth="9.140625" defaultRowHeight="12"/>
  <cols>
    <col min="1" max="1" width="25.140625" style="30" customWidth="1"/>
    <col min="2" max="7" width="12.28515625" style="30" customWidth="1"/>
    <col min="8" max="8" width="25.140625" style="30" customWidth="1"/>
    <col min="9" max="9" width="9.140625" style="30"/>
    <col min="10" max="10" width="9.85546875" style="30" customWidth="1"/>
    <col min="11" max="16384" width="9.140625" style="30"/>
  </cols>
  <sheetData>
    <row r="1" spans="1:11" s="979" customFormat="1" ht="14.25" customHeight="1">
      <c r="A1" s="85" t="s">
        <v>1655</v>
      </c>
      <c r="B1" s="85"/>
      <c r="C1" s="85"/>
      <c r="D1" s="85"/>
      <c r="E1" s="85"/>
      <c r="F1" s="85"/>
      <c r="G1" s="85"/>
      <c r="H1" s="85"/>
      <c r="J1" s="1006" t="s">
        <v>500</v>
      </c>
      <c r="K1" s="280"/>
    </row>
    <row r="2" spans="1:11" s="175" customFormat="1" ht="14.25" customHeight="1">
      <c r="A2" s="413" t="s">
        <v>1656</v>
      </c>
      <c r="J2" s="1007" t="s">
        <v>501</v>
      </c>
      <c r="K2" s="985"/>
    </row>
    <row r="3" spans="1:11" ht="6" customHeight="1">
      <c r="A3" s="97"/>
      <c r="B3" s="167"/>
      <c r="C3" s="167"/>
      <c r="D3" s="167"/>
      <c r="E3" s="167"/>
      <c r="F3" s="167"/>
      <c r="G3" s="167"/>
      <c r="H3" s="97"/>
      <c r="J3" s="786"/>
      <c r="K3" s="1"/>
    </row>
    <row r="4" spans="1:11" ht="33" customHeight="1">
      <c r="A4" s="1160" t="s">
        <v>290</v>
      </c>
      <c r="B4" s="767">
        <v>2000</v>
      </c>
      <c r="C4" s="766">
        <v>2005</v>
      </c>
      <c r="D4" s="776">
        <v>2010</v>
      </c>
      <c r="E4" s="766">
        <v>2015</v>
      </c>
      <c r="F4" s="766">
        <v>2019</v>
      </c>
      <c r="G4" s="766">
        <v>2020</v>
      </c>
      <c r="H4" s="1176" t="s">
        <v>291</v>
      </c>
      <c r="J4" s="786"/>
      <c r="K4" s="1"/>
    </row>
    <row r="5" spans="1:11" ht="33" customHeight="1">
      <c r="A5" s="1175"/>
      <c r="B5" s="1149" t="s">
        <v>1331</v>
      </c>
      <c r="C5" s="1153"/>
      <c r="D5" s="1153"/>
      <c r="E5" s="1153"/>
      <c r="F5" s="1153"/>
      <c r="G5" s="1153"/>
      <c r="H5" s="1177"/>
    </row>
    <row r="6" spans="1:11" ht="14.25" customHeight="1">
      <c r="A6" s="178" t="s">
        <v>327</v>
      </c>
      <c r="B6" s="456">
        <v>30.052902846467461</v>
      </c>
      <c r="C6" s="456">
        <v>17.131174071323088</v>
      </c>
      <c r="D6" s="456">
        <v>16.752611392927484</v>
      </c>
      <c r="E6" s="456">
        <v>16.453403758738101</v>
      </c>
      <c r="F6" s="670">
        <v>14.900659929703899</v>
      </c>
      <c r="G6" s="670">
        <v>14.298573693984514</v>
      </c>
      <c r="H6" s="181" t="s">
        <v>328</v>
      </c>
    </row>
    <row r="7" spans="1:11" ht="14.25" customHeight="1">
      <c r="A7" s="63" t="s">
        <v>329</v>
      </c>
      <c r="B7" s="213">
        <v>38.538823081247791</v>
      </c>
      <c r="C7" s="213">
        <v>38.367091732969428</v>
      </c>
      <c r="D7" s="213">
        <v>39.871129263163013</v>
      </c>
      <c r="E7" s="213">
        <v>37.870897640756027</v>
      </c>
      <c r="F7" s="661">
        <v>36.276031459081565</v>
      </c>
      <c r="G7" s="661">
        <v>36.321911640512099</v>
      </c>
      <c r="H7" s="181" t="s">
        <v>330</v>
      </c>
    </row>
    <row r="8" spans="1:11" ht="14.25" customHeight="1">
      <c r="A8" s="63" t="s">
        <v>331</v>
      </c>
      <c r="B8" s="213">
        <v>554.67272283572061</v>
      </c>
      <c r="C8" s="213">
        <v>498.93549005868141</v>
      </c>
      <c r="D8" s="213">
        <v>509.88115794988693</v>
      </c>
      <c r="E8" s="213">
        <v>484.423657739904</v>
      </c>
      <c r="F8" s="661">
        <v>468.0582427835048</v>
      </c>
      <c r="G8" s="661">
        <v>454.51813651492108</v>
      </c>
      <c r="H8" s="181" t="s">
        <v>332</v>
      </c>
    </row>
    <row r="9" spans="1:11" ht="14.25" customHeight="1">
      <c r="A9" s="63" t="s">
        <v>333</v>
      </c>
      <c r="B9" s="213">
        <v>9.9326684301050676</v>
      </c>
      <c r="C9" s="213">
        <v>9.7267644801648245</v>
      </c>
      <c r="D9" s="213">
        <v>10.278279082525078</v>
      </c>
      <c r="E9" s="213">
        <v>10.612508925564313</v>
      </c>
      <c r="F9" s="661">
        <v>10.159504541950866</v>
      </c>
      <c r="G9" s="661">
        <v>9.8035385536003989</v>
      </c>
      <c r="H9" s="181" t="s">
        <v>334</v>
      </c>
    </row>
    <row r="10" spans="1:11" ht="14.25" customHeight="1">
      <c r="A10" s="63" t="s">
        <v>335</v>
      </c>
      <c r="B10" s="213">
        <v>144.4166687409683</v>
      </c>
      <c r="C10" s="213">
        <v>157.45210901121652</v>
      </c>
      <c r="D10" s="213">
        <v>184.70542618268252</v>
      </c>
      <c r="E10" s="213">
        <v>171.72912141577839</v>
      </c>
      <c r="F10" s="661">
        <v>192.13440072464394</v>
      </c>
      <c r="G10" s="661">
        <v>186.89614427257695</v>
      </c>
      <c r="H10" s="181" t="s">
        <v>336</v>
      </c>
    </row>
    <row r="11" spans="1:11" ht="14.25" customHeight="1">
      <c r="A11" s="63" t="s">
        <v>337</v>
      </c>
      <c r="B11" s="213">
        <v>119.63412776850255</v>
      </c>
      <c r="C11" s="213">
        <v>105.19402684113351</v>
      </c>
      <c r="D11" s="213">
        <v>101.79755742141781</v>
      </c>
      <c r="E11" s="213">
        <v>82.92383507913452</v>
      </c>
      <c r="F11" s="661">
        <v>73.345526964758832</v>
      </c>
      <c r="G11" s="661">
        <v>72.239658443291646</v>
      </c>
      <c r="H11" s="181" t="s">
        <v>338</v>
      </c>
    </row>
    <row r="12" spans="1:11" ht="14.25" customHeight="1">
      <c r="A12" s="63" t="s">
        <v>339</v>
      </c>
      <c r="B12" s="213">
        <v>388.87514126227592</v>
      </c>
      <c r="C12" s="213">
        <v>270.03784635846262</v>
      </c>
      <c r="D12" s="213">
        <v>290.42468781402573</v>
      </c>
      <c r="E12" s="213">
        <v>286.87886102890656</v>
      </c>
      <c r="F12" s="661">
        <v>265.16864919782262</v>
      </c>
      <c r="G12" s="661">
        <v>247.07892626347521</v>
      </c>
      <c r="H12" s="181" t="s">
        <v>340</v>
      </c>
    </row>
    <row r="13" spans="1:11" ht="14.25" customHeight="1">
      <c r="A13" s="63" t="s">
        <v>341</v>
      </c>
      <c r="B13" s="213">
        <v>11.613025715733231</v>
      </c>
      <c r="C13" s="213">
        <v>10.536083383595445</v>
      </c>
      <c r="D13" s="213">
        <v>9.5945745938170646</v>
      </c>
      <c r="E13" s="213">
        <v>9.0182926271043957</v>
      </c>
      <c r="F13" s="661">
        <v>7.9425497323637684</v>
      </c>
      <c r="G13" s="661">
        <v>7.6258315161257659</v>
      </c>
      <c r="H13" s="181" t="s">
        <v>342</v>
      </c>
    </row>
    <row r="14" spans="1:11" ht="6" customHeight="1">
      <c r="A14" s="179"/>
    </row>
    <row r="15" spans="1:11" s="182" customFormat="1" ht="14.25" customHeight="1">
      <c r="A15" s="8" t="s">
        <v>1654</v>
      </c>
    </row>
    <row r="16" spans="1:11" s="182" customFormat="1" ht="14.25" customHeight="1">
      <c r="A16" s="1129" t="s">
        <v>735</v>
      </c>
      <c r="B16" s="1129"/>
      <c r="C16" s="1129"/>
      <c r="D16" s="1129"/>
      <c r="E16" s="1129"/>
      <c r="F16" s="1129"/>
      <c r="G16" s="1129"/>
      <c r="H16" s="1129"/>
      <c r="I16" s="10"/>
      <c r="J16" s="10"/>
    </row>
    <row r="17" spans="1:10" s="182" customFormat="1" ht="14.25" customHeight="1">
      <c r="A17" s="1154" t="s">
        <v>590</v>
      </c>
      <c r="B17" s="1154"/>
      <c r="C17" s="1154"/>
      <c r="D17" s="1154"/>
      <c r="E17" s="1154"/>
      <c r="F17" s="1154"/>
      <c r="G17" s="1154"/>
      <c r="H17" s="1154"/>
      <c r="I17" s="183"/>
      <c r="J17" s="183"/>
    </row>
    <row r="18" spans="1:10" s="182" customFormat="1" ht="14.25" customHeight="1">
      <c r="A18" s="1154" t="s">
        <v>896</v>
      </c>
      <c r="B18" s="1154"/>
      <c r="C18" s="1154"/>
      <c r="D18" s="1154"/>
      <c r="E18" s="1154"/>
      <c r="F18" s="1154"/>
      <c r="G18" s="1154"/>
      <c r="H18" s="1154"/>
      <c r="I18" s="153"/>
      <c r="J18" s="153"/>
    </row>
    <row r="19" spans="1:10">
      <c r="A19" s="182"/>
      <c r="B19" s="182"/>
      <c r="C19" s="182"/>
      <c r="D19" s="182"/>
      <c r="E19" s="182"/>
      <c r="F19" s="182"/>
      <c r="G19" s="182"/>
      <c r="H19" s="182"/>
      <c r="I19" s="182"/>
      <c r="J19" s="182"/>
    </row>
  </sheetData>
  <customSheetViews>
    <customSheetView guid="{17A61E15-CB34-4E45-B54C-4890B27A542F}" showGridLines="0">
      <selection activeCell="H1" sqref="H1"/>
      <pageMargins left="0.75" right="0.75" top="1" bottom="1" header="0.5" footer="0.5"/>
      <pageSetup paperSize="9" orientation="portrait" r:id="rId1"/>
      <headerFooter alignWithMargins="0"/>
    </customSheetView>
  </customSheetViews>
  <mergeCells count="6">
    <mergeCell ref="A18:H18"/>
    <mergeCell ref="A4:A5"/>
    <mergeCell ref="H4:H5"/>
    <mergeCell ref="B5:G5"/>
    <mergeCell ref="A17:H17"/>
    <mergeCell ref="A16:H16"/>
  </mergeCells>
  <phoneticPr fontId="8" type="noConversion"/>
  <hyperlinks>
    <hyperlink ref="J1" location="'Spis tablic_Contents'!A1" display="&lt; POWRÓT" xr:uid="{00000000-0004-0000-0C00-000000000000}"/>
    <hyperlink ref="J2" location="'Spis tablic_Contents'!A1" display="&lt; BACK" xr:uid="{00000000-0004-0000-0C00-000001000000}"/>
  </hyperlinks>
  <pageMargins left="0.75" right="0.75" top="1" bottom="1" header="0.5" footer="0.5"/>
  <pageSetup paperSize="9" orientation="landscape" r:id="rId2"/>
  <headerFooter alignWithMargins="0"/>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73"/>
  <sheetViews>
    <sheetView showGridLines="0" zoomScaleNormal="100" zoomScaleSheetLayoutView="80" workbookViewId="0">
      <pane ySplit="5" topLeftCell="A6" activePane="bottomLeft" state="frozen"/>
      <selection activeCell="H35" sqref="H35"/>
      <selection pane="bottomLeft"/>
    </sheetView>
  </sheetViews>
  <sheetFormatPr defaultColWidth="9.140625" defaultRowHeight="12"/>
  <cols>
    <col min="1" max="1" width="54.28515625" style="138" customWidth="1"/>
    <col min="2" max="9" width="12.28515625" style="138" customWidth="1"/>
    <col min="10" max="10" width="9.140625" style="138"/>
    <col min="11" max="11" width="10.7109375" style="138" customWidth="1"/>
    <col min="12" max="16384" width="9.140625" style="138"/>
  </cols>
  <sheetData>
    <row r="1" spans="1:12" ht="14.25" customHeight="1">
      <c r="A1" s="787" t="s">
        <v>1718</v>
      </c>
      <c r="B1" s="787"/>
      <c r="C1" s="787"/>
      <c r="D1" s="787"/>
      <c r="E1" s="787"/>
      <c r="F1" s="787"/>
      <c r="G1" s="787"/>
      <c r="H1" s="787"/>
      <c r="I1" s="787"/>
      <c r="K1" s="2" t="s">
        <v>500</v>
      </c>
      <c r="L1" s="788"/>
    </row>
    <row r="2" spans="1:12" ht="14.25" customHeight="1">
      <c r="A2" s="1008" t="s">
        <v>1480</v>
      </c>
      <c r="B2" s="789"/>
      <c r="C2" s="789"/>
      <c r="D2" s="789"/>
      <c r="E2" s="789"/>
      <c r="F2" s="789"/>
      <c r="G2" s="789"/>
      <c r="H2" s="789"/>
      <c r="I2" s="789"/>
      <c r="K2" s="60" t="s">
        <v>501</v>
      </c>
      <c r="L2" s="788"/>
    </row>
    <row r="3" spans="1:12" ht="5.0999999999999996" customHeight="1">
      <c r="A3" s="790"/>
      <c r="B3" s="790"/>
      <c r="C3" s="791"/>
      <c r="D3" s="791"/>
      <c r="E3" s="791"/>
      <c r="F3" s="791"/>
      <c r="G3" s="791"/>
      <c r="H3" s="791"/>
      <c r="I3" s="791"/>
      <c r="K3" s="3"/>
      <c r="L3" s="788"/>
    </row>
    <row r="4" spans="1:12" ht="44.25" customHeight="1">
      <c r="A4" s="1180" t="s">
        <v>887</v>
      </c>
      <c r="B4" s="774" t="s">
        <v>897</v>
      </c>
      <c r="C4" s="792" t="s">
        <v>1474</v>
      </c>
      <c r="D4" s="792" t="s">
        <v>898</v>
      </c>
      <c r="E4" s="792" t="s">
        <v>899</v>
      </c>
      <c r="F4" s="792" t="s">
        <v>1475</v>
      </c>
      <c r="G4" s="774" t="s">
        <v>900</v>
      </c>
      <c r="H4" s="793" t="s">
        <v>901</v>
      </c>
      <c r="I4" s="792" t="s">
        <v>902</v>
      </c>
    </row>
    <row r="5" spans="1:12" ht="44.25" customHeight="1">
      <c r="A5" s="1181"/>
      <c r="B5" s="1161" t="s">
        <v>1476</v>
      </c>
      <c r="C5" s="1163"/>
      <c r="D5" s="1163"/>
      <c r="E5" s="1163"/>
      <c r="F5" s="1163"/>
      <c r="G5" s="1163"/>
      <c r="H5" s="1163"/>
      <c r="I5" s="1182"/>
    </row>
    <row r="6" spans="1:12" s="795" customFormat="1" ht="14.25" customHeight="1">
      <c r="A6" s="794" t="s">
        <v>1725</v>
      </c>
      <c r="B6" s="632">
        <f>B8+B19+B21+B33+B41+B43+B55+B57</f>
        <v>14.298573693984515</v>
      </c>
      <c r="C6" s="632">
        <f>C8+C19+C21+C33+C41+C43+C55+C57</f>
        <v>36.321911640512091</v>
      </c>
      <c r="D6" s="632">
        <f>D8+D19+D21+D33+D41+D43+D55+D57</f>
        <v>454.51813651492114</v>
      </c>
      <c r="E6" s="632">
        <f>E8+E19+E21+E33+E41+E43+E55+E57</f>
        <v>9.8035385536004025</v>
      </c>
      <c r="F6" s="632">
        <f>F8+F19+F21+F33+F41+F43+F55+F57</f>
        <v>186.89614427257695</v>
      </c>
      <c r="G6" s="632">
        <f t="shared" ref="G6:I6" si="0">G8+G19+G21+G33+G41+G43+G55+G57</f>
        <v>72.239658443291631</v>
      </c>
      <c r="H6" s="671">
        <f t="shared" si="0"/>
        <v>247.07892626347521</v>
      </c>
      <c r="I6" s="672">
        <f t="shared" si="0"/>
        <v>7.625831516125765</v>
      </c>
    </row>
    <row r="7" spans="1:12" s="795" customFormat="1" ht="14.25" customHeight="1">
      <c r="A7" s="1000" t="s">
        <v>1664</v>
      </c>
      <c r="B7" s="636"/>
      <c r="C7" s="636"/>
      <c r="D7" s="636"/>
      <c r="E7" s="635"/>
      <c r="F7" s="635"/>
      <c r="G7" s="635"/>
      <c r="H7" s="635"/>
      <c r="I7" s="639"/>
    </row>
    <row r="8" spans="1:12" s="795" customFormat="1" ht="14.25" customHeight="1">
      <c r="A8" s="796" t="s">
        <v>565</v>
      </c>
      <c r="B8" s="637">
        <f>SUM(B12:B16)</f>
        <v>4.7657685521337916</v>
      </c>
      <c r="C8" s="637">
        <f t="shared" ref="C8:I8" si="1">SUM(C12:C16)</f>
        <v>6.253811145756913</v>
      </c>
      <c r="D8" s="637">
        <f t="shared" si="1"/>
        <v>99.485197459183652</v>
      </c>
      <c r="E8" s="637">
        <f t="shared" si="1"/>
        <v>1.5179432894346734</v>
      </c>
      <c r="F8" s="637">
        <f t="shared" si="1"/>
        <v>18.059744367618581</v>
      </c>
      <c r="G8" s="637">
        <f t="shared" si="1"/>
        <v>30.636671696939729</v>
      </c>
      <c r="H8" s="637">
        <f t="shared" si="1"/>
        <v>25.217885120836581</v>
      </c>
      <c r="I8" s="639">
        <f t="shared" si="1"/>
        <v>4.2522502700020635</v>
      </c>
    </row>
    <row r="9" spans="1:12" s="795" customFormat="1" ht="14.25" customHeight="1">
      <c r="A9" s="797" t="s">
        <v>566</v>
      </c>
      <c r="B9" s="642"/>
      <c r="C9" s="642"/>
      <c r="D9" s="642"/>
      <c r="E9" s="642"/>
      <c r="F9" s="642"/>
      <c r="G9" s="642"/>
      <c r="H9" s="642"/>
      <c r="I9" s="634"/>
    </row>
    <row r="10" spans="1:12" s="795" customFormat="1" ht="14.25" customHeight="1">
      <c r="A10" s="798" t="s">
        <v>70</v>
      </c>
      <c r="B10" s="642"/>
      <c r="C10" s="642"/>
      <c r="D10" s="642"/>
      <c r="E10" s="642"/>
      <c r="F10" s="642"/>
      <c r="G10" s="642"/>
      <c r="H10" s="642"/>
      <c r="I10" s="634"/>
    </row>
    <row r="11" spans="1:12" s="795" customFormat="1" ht="14.25" customHeight="1">
      <c r="A11" s="799" t="s">
        <v>71</v>
      </c>
      <c r="B11" s="642"/>
      <c r="C11" s="642"/>
      <c r="D11" s="642"/>
      <c r="E11" s="642"/>
      <c r="F11" s="642"/>
      <c r="G11" s="642"/>
      <c r="H11" s="642"/>
      <c r="I11" s="634"/>
    </row>
    <row r="12" spans="1:12" s="795" customFormat="1" ht="14.25" customHeight="1">
      <c r="A12" s="800" t="s">
        <v>1113</v>
      </c>
      <c r="B12" s="635">
        <v>4.2932485258933308</v>
      </c>
      <c r="C12" s="635">
        <v>5.5929805421976955</v>
      </c>
      <c r="D12" s="635">
        <v>96.285397788666444</v>
      </c>
      <c r="E12" s="635">
        <v>0.99321551786136086</v>
      </c>
      <c r="F12" s="635">
        <v>16.548080805521238</v>
      </c>
      <c r="G12" s="635">
        <v>19.533021316003683</v>
      </c>
      <c r="H12" s="635">
        <v>24.07550633086413</v>
      </c>
      <c r="I12" s="634">
        <v>4.2070294122300353</v>
      </c>
    </row>
    <row r="13" spans="1:12" s="795" customFormat="1" ht="14.25" customHeight="1">
      <c r="A13" s="801" t="s">
        <v>1114</v>
      </c>
      <c r="B13" s="635"/>
      <c r="C13" s="635"/>
      <c r="D13" s="635"/>
      <c r="E13" s="635"/>
      <c r="F13" s="635"/>
      <c r="G13" s="635"/>
      <c r="H13" s="635"/>
      <c r="I13" s="634"/>
    </row>
    <row r="14" spans="1:12" s="795" customFormat="1" ht="14.25" customHeight="1">
      <c r="A14" s="800" t="s">
        <v>377</v>
      </c>
      <c r="B14" s="635">
        <v>0.40728405189786165</v>
      </c>
      <c r="C14" s="635">
        <v>0.58611248045070341</v>
      </c>
      <c r="D14" s="635">
        <v>0.99283261067683193</v>
      </c>
      <c r="E14" s="635">
        <v>0.4352767635707151</v>
      </c>
      <c r="F14" s="635">
        <v>1.198304034219448</v>
      </c>
      <c r="G14" s="635">
        <v>10.740603808002591</v>
      </c>
      <c r="H14" s="635">
        <v>0.59541409380330568</v>
      </c>
      <c r="I14" s="647">
        <v>1.3769185549061952E-2</v>
      </c>
    </row>
    <row r="15" spans="1:12" s="795" customFormat="1" ht="14.25" customHeight="1">
      <c r="A15" s="801" t="s">
        <v>378</v>
      </c>
      <c r="B15" s="635"/>
      <c r="C15" s="635"/>
      <c r="D15" s="635"/>
      <c r="E15" s="635"/>
      <c r="F15" s="635"/>
      <c r="G15" s="635"/>
      <c r="H15" s="635"/>
      <c r="I15" s="647"/>
    </row>
    <row r="16" spans="1:12" s="795" customFormat="1" ht="14.25" customHeight="1">
      <c r="A16" s="802" t="s">
        <v>1150</v>
      </c>
      <c r="B16" s="635">
        <v>6.5235974342598591E-2</v>
      </c>
      <c r="C16" s="635">
        <v>7.4718123108514528E-2</v>
      </c>
      <c r="D16" s="635">
        <v>2.2069670598403843</v>
      </c>
      <c r="E16" s="635">
        <v>8.9451008002597407E-2</v>
      </c>
      <c r="F16" s="635">
        <v>0.31335952787789745</v>
      </c>
      <c r="G16" s="635">
        <v>0.36304657293345688</v>
      </c>
      <c r="H16" s="635">
        <v>0.54696469616914445</v>
      </c>
      <c r="I16" s="647">
        <v>3.1451672222965493E-2</v>
      </c>
    </row>
    <row r="17" spans="1:12" s="795" customFormat="1" ht="14.25" customHeight="1">
      <c r="A17" s="803" t="s">
        <v>1144</v>
      </c>
      <c r="B17" s="642"/>
      <c r="C17" s="642"/>
      <c r="D17" s="642"/>
      <c r="E17" s="642"/>
      <c r="F17" s="642"/>
      <c r="G17" s="642"/>
      <c r="H17" s="642"/>
      <c r="I17" s="647"/>
    </row>
    <row r="18" spans="1:12" s="795" customFormat="1" ht="14.25" customHeight="1">
      <c r="A18" s="801" t="s">
        <v>1115</v>
      </c>
      <c r="B18" s="642"/>
      <c r="C18" s="642"/>
      <c r="D18" s="642"/>
      <c r="E18" s="642"/>
      <c r="F18" s="642"/>
      <c r="G18" s="642"/>
      <c r="H18" s="642"/>
      <c r="I18" s="647"/>
    </row>
    <row r="19" spans="1:12" s="795" customFormat="1" ht="14.25" customHeight="1">
      <c r="A19" s="804" t="s">
        <v>382</v>
      </c>
      <c r="B19" s="637">
        <v>1.768325921049404</v>
      </c>
      <c r="C19" s="637">
        <v>4.2532563381368229</v>
      </c>
      <c r="D19" s="637">
        <v>113.99070755625996</v>
      </c>
      <c r="E19" s="637">
        <v>1.2488495933910313</v>
      </c>
      <c r="F19" s="637">
        <v>10.767879899564351</v>
      </c>
      <c r="G19" s="637">
        <v>10.775553558191243</v>
      </c>
      <c r="H19" s="637">
        <v>20.066857211623091</v>
      </c>
      <c r="I19" s="673">
        <v>0.43265507821332116</v>
      </c>
    </row>
    <row r="20" spans="1:12" s="795" customFormat="1" ht="14.25" customHeight="1">
      <c r="A20" s="805" t="s">
        <v>383</v>
      </c>
      <c r="B20" s="815"/>
      <c r="C20" s="816"/>
      <c r="D20" s="815"/>
      <c r="E20" s="816"/>
      <c r="F20" s="815"/>
      <c r="G20" s="816"/>
      <c r="H20" s="815"/>
      <c r="I20" s="816"/>
    </row>
    <row r="21" spans="1:12" s="795" customFormat="1" ht="14.25" customHeight="1">
      <c r="A21" s="804" t="s">
        <v>1107</v>
      </c>
      <c r="B21" s="817">
        <f t="shared" ref="B21:I21" si="2">SUM(B23:B31)</f>
        <v>0.10419023959050802</v>
      </c>
      <c r="C21" s="817">
        <f t="shared" si="2"/>
        <v>3.424808255097942</v>
      </c>
      <c r="D21" s="817">
        <f t="shared" si="2"/>
        <v>26.746073993574022</v>
      </c>
      <c r="E21" s="817">
        <f t="shared" si="2"/>
        <v>4.3659945389608421E-2</v>
      </c>
      <c r="F21" s="817">
        <f t="shared" si="2"/>
        <v>71.89046923918815</v>
      </c>
      <c r="G21" s="817">
        <f t="shared" si="2"/>
        <v>0.54281145924650953</v>
      </c>
      <c r="H21" s="817">
        <f t="shared" si="2"/>
        <v>9.0738308322869301</v>
      </c>
      <c r="I21" s="673">
        <f t="shared" si="2"/>
        <v>0.11723415023465661</v>
      </c>
    </row>
    <row r="22" spans="1:12" s="795" customFormat="1" ht="14.25" customHeight="1">
      <c r="A22" s="798" t="s">
        <v>1107</v>
      </c>
      <c r="B22" s="815"/>
      <c r="C22" s="815"/>
      <c r="D22" s="815"/>
      <c r="E22" s="815"/>
      <c r="F22" s="815"/>
      <c r="G22" s="815"/>
      <c r="H22" s="815"/>
      <c r="I22" s="673"/>
    </row>
    <row r="23" spans="1:12" s="142" customFormat="1" ht="14.25" customHeight="1">
      <c r="A23" s="806" t="s">
        <v>1657</v>
      </c>
      <c r="B23" s="818" t="s">
        <v>554</v>
      </c>
      <c r="C23" s="818" t="s">
        <v>554</v>
      </c>
      <c r="D23" s="818" t="s">
        <v>554</v>
      </c>
      <c r="E23" s="818" t="s">
        <v>554</v>
      </c>
      <c r="F23" s="818" t="s">
        <v>554</v>
      </c>
      <c r="G23" s="818" t="s">
        <v>554</v>
      </c>
      <c r="H23" s="818">
        <v>0.27216000000000001</v>
      </c>
      <c r="I23" s="674" t="s">
        <v>554</v>
      </c>
      <c r="J23" s="795"/>
      <c r="L23" s="795"/>
    </row>
    <row r="24" spans="1:12" s="795" customFormat="1" ht="14.25" customHeight="1">
      <c r="A24" s="807" t="s">
        <v>1477</v>
      </c>
      <c r="B24" s="815"/>
      <c r="C24" s="815"/>
      <c r="D24" s="815"/>
      <c r="E24" s="815"/>
      <c r="F24" s="815"/>
      <c r="G24" s="815"/>
      <c r="H24" s="815"/>
      <c r="I24" s="647"/>
    </row>
    <row r="25" spans="1:12" s="795" customFormat="1" ht="14.25" customHeight="1">
      <c r="A25" s="800" t="s">
        <v>384</v>
      </c>
      <c r="B25" s="815">
        <v>0.1039980707783842</v>
      </c>
      <c r="C25" s="815">
        <v>3.4197039640827871</v>
      </c>
      <c r="D25" s="815">
        <v>26.734634169210306</v>
      </c>
      <c r="E25" s="815">
        <v>4.2763250983546511E-2</v>
      </c>
      <c r="F25" s="815">
        <v>71.748425925321428</v>
      </c>
      <c r="G25" s="815">
        <v>0.53233247894341418</v>
      </c>
      <c r="H25" s="815">
        <v>8.8008184504293432</v>
      </c>
      <c r="I25" s="647">
        <v>0.11709002362556375</v>
      </c>
    </row>
    <row r="26" spans="1:12" s="795" customFormat="1" ht="14.25" customHeight="1">
      <c r="A26" s="801" t="s">
        <v>385</v>
      </c>
      <c r="B26" s="815"/>
      <c r="C26" s="815"/>
      <c r="D26" s="815"/>
      <c r="E26" s="815"/>
      <c r="F26" s="815"/>
      <c r="G26" s="815"/>
      <c r="H26" s="815"/>
      <c r="I26" s="647"/>
    </row>
    <row r="27" spans="1:12" s="795" customFormat="1" ht="14.25" customHeight="1">
      <c r="A27" s="800" t="s">
        <v>1116</v>
      </c>
      <c r="B27" s="818" t="s">
        <v>554</v>
      </c>
      <c r="C27" s="815">
        <v>4.8640799999999998E-3</v>
      </c>
      <c r="D27" s="815">
        <v>5.67476E-3</v>
      </c>
      <c r="E27" s="815">
        <v>8.1067999999999993E-4</v>
      </c>
      <c r="F27" s="815">
        <v>0.13781559999999998</v>
      </c>
      <c r="G27" s="815">
        <v>5.67476E-3</v>
      </c>
      <c r="H27" s="818" t="s">
        <v>554</v>
      </c>
      <c r="I27" s="674" t="s">
        <v>554</v>
      </c>
    </row>
    <row r="28" spans="1:12" s="795" customFormat="1" ht="14.25" customHeight="1">
      <c r="A28" s="801" t="s">
        <v>1117</v>
      </c>
      <c r="B28" s="815"/>
      <c r="C28" s="815"/>
      <c r="D28" s="815"/>
      <c r="E28" s="815"/>
      <c r="F28" s="815"/>
      <c r="G28" s="815"/>
      <c r="H28" s="818"/>
      <c r="I28" s="674"/>
    </row>
    <row r="29" spans="1:12" s="795" customFormat="1" ht="14.25" customHeight="1">
      <c r="A29" s="800" t="s">
        <v>1118</v>
      </c>
      <c r="B29" s="815">
        <v>1.9216881212381399E-4</v>
      </c>
      <c r="C29" s="815">
        <v>2.4021101515476749E-4</v>
      </c>
      <c r="D29" s="815">
        <v>5.76506436371442E-3</v>
      </c>
      <c r="E29" s="815">
        <v>8.6014406061907006E-5</v>
      </c>
      <c r="F29" s="815">
        <v>4.2277138667239081E-3</v>
      </c>
      <c r="G29" s="815">
        <v>4.8042203030953497E-3</v>
      </c>
      <c r="H29" s="815">
        <v>8.5238185758811655E-4</v>
      </c>
      <c r="I29" s="647">
        <v>1.4412660909286049E-4</v>
      </c>
    </row>
    <row r="30" spans="1:12" s="795" customFormat="1" ht="14.25" customHeight="1">
      <c r="A30" s="801" t="s">
        <v>1119</v>
      </c>
      <c r="B30" s="815"/>
      <c r="C30" s="815"/>
      <c r="D30" s="815"/>
      <c r="E30" s="815"/>
      <c r="F30" s="815"/>
      <c r="G30" s="815"/>
      <c r="H30" s="815"/>
      <c r="I30" s="673"/>
    </row>
    <row r="31" spans="1:12" s="795" customFormat="1" ht="14.25" customHeight="1">
      <c r="A31" s="800" t="s">
        <v>1120</v>
      </c>
      <c r="B31" s="818" t="s">
        <v>554</v>
      </c>
      <c r="C31" s="818" t="s">
        <v>554</v>
      </c>
      <c r="D31" s="818" t="s">
        <v>554</v>
      </c>
      <c r="E31" s="818" t="s">
        <v>554</v>
      </c>
      <c r="F31" s="818" t="s">
        <v>554</v>
      </c>
      <c r="G31" s="818" t="s">
        <v>554</v>
      </c>
      <c r="H31" s="818" t="s">
        <v>554</v>
      </c>
      <c r="I31" s="674" t="s">
        <v>554</v>
      </c>
    </row>
    <row r="32" spans="1:12" s="795" customFormat="1" ht="14.25" customHeight="1">
      <c r="A32" s="801" t="s">
        <v>1121</v>
      </c>
      <c r="B32" s="815"/>
      <c r="C32" s="816"/>
      <c r="D32" s="815"/>
      <c r="E32" s="816"/>
      <c r="F32" s="815"/>
      <c r="G32" s="816"/>
      <c r="H32" s="815"/>
      <c r="I32" s="816"/>
    </row>
    <row r="33" spans="1:9" s="795" customFormat="1" ht="14.25" customHeight="1">
      <c r="A33" s="804" t="s">
        <v>1122</v>
      </c>
      <c r="B33" s="637">
        <f>SUM(B35:B39)</f>
        <v>1.6931147306496563</v>
      </c>
      <c r="C33" s="637">
        <f t="shared" ref="C33:I33" si="3">SUM(C35:C39)</f>
        <v>7.9206666516453996</v>
      </c>
      <c r="D33" s="637">
        <f t="shared" si="3"/>
        <v>130.96262555475192</v>
      </c>
      <c r="E33" s="637">
        <f t="shared" si="3"/>
        <v>2.2259240699044156</v>
      </c>
      <c r="F33" s="637">
        <f t="shared" si="3"/>
        <v>31.330673439314388</v>
      </c>
      <c r="G33" s="637">
        <f t="shared" si="3"/>
        <v>12.895890885923082</v>
      </c>
      <c r="H33" s="637">
        <f t="shared" si="3"/>
        <v>40.947404462183243</v>
      </c>
      <c r="I33" s="673">
        <f t="shared" si="3"/>
        <v>0.7239658057188979</v>
      </c>
    </row>
    <row r="34" spans="1:9" s="795" customFormat="1" ht="14.25" customHeight="1">
      <c r="A34" s="798" t="s">
        <v>1123</v>
      </c>
      <c r="B34" s="635"/>
      <c r="C34" s="635"/>
      <c r="D34" s="635"/>
      <c r="E34" s="635"/>
      <c r="F34" s="635"/>
      <c r="G34" s="635"/>
      <c r="H34" s="635"/>
      <c r="I34" s="647"/>
    </row>
    <row r="35" spans="1:9" s="795" customFormat="1" ht="14.25" customHeight="1">
      <c r="A35" s="800" t="s">
        <v>128</v>
      </c>
      <c r="B35" s="635">
        <v>0.13492588215250337</v>
      </c>
      <c r="C35" s="635">
        <v>0.64957015823300479</v>
      </c>
      <c r="D35" s="635">
        <v>8.9073952450463683</v>
      </c>
      <c r="E35" s="635">
        <v>0.14353299488958382</v>
      </c>
      <c r="F35" s="635">
        <v>1.8198466310654675</v>
      </c>
      <c r="G35" s="635">
        <v>2.3201563717003393</v>
      </c>
      <c r="H35" s="635">
        <v>3.5118634198748451</v>
      </c>
      <c r="I35" s="647">
        <v>8.2689033583876498E-2</v>
      </c>
    </row>
    <row r="36" spans="1:9" s="1012" customFormat="1" ht="14.25" customHeight="1">
      <c r="A36" s="801" t="s">
        <v>379</v>
      </c>
      <c r="B36" s="1013"/>
      <c r="C36" s="1013"/>
      <c r="D36" s="1013"/>
      <c r="E36" s="1013"/>
      <c r="F36" s="1013"/>
      <c r="G36" s="1013"/>
      <c r="H36" s="1013"/>
      <c r="I36" s="1014"/>
    </row>
    <row r="37" spans="1:9" s="795" customFormat="1" ht="14.25" customHeight="1">
      <c r="A37" s="800" t="s">
        <v>129</v>
      </c>
      <c r="B37" s="635">
        <v>1.3632307325139663</v>
      </c>
      <c r="C37" s="635">
        <v>6.2710598038619745</v>
      </c>
      <c r="D37" s="635">
        <v>104.42062818954354</v>
      </c>
      <c r="E37" s="635">
        <v>1.7316728537120156</v>
      </c>
      <c r="F37" s="635">
        <v>22.920566784347141</v>
      </c>
      <c r="G37" s="635">
        <v>9.1087998089367446</v>
      </c>
      <c r="H37" s="635">
        <v>32.106606255422754</v>
      </c>
      <c r="I37" s="647">
        <v>0.5175868698962518</v>
      </c>
    </row>
    <row r="38" spans="1:9" s="1012" customFormat="1" ht="14.25" customHeight="1">
      <c r="A38" s="801" t="s">
        <v>380</v>
      </c>
      <c r="B38" s="1013"/>
      <c r="C38" s="1013"/>
      <c r="D38" s="1013"/>
      <c r="E38" s="1013"/>
      <c r="F38" s="1013"/>
      <c r="G38" s="1013"/>
      <c r="H38" s="1013"/>
      <c r="I38" s="1014"/>
    </row>
    <row r="39" spans="1:9" s="795" customFormat="1" ht="14.25" customHeight="1">
      <c r="A39" s="800" t="s">
        <v>130</v>
      </c>
      <c r="B39" s="635">
        <v>0.19495811598318655</v>
      </c>
      <c r="C39" s="635">
        <v>1.0000366895504205</v>
      </c>
      <c r="D39" s="635">
        <v>17.634602120162022</v>
      </c>
      <c r="E39" s="635">
        <v>0.35071822130281605</v>
      </c>
      <c r="F39" s="635">
        <v>6.590260023901779</v>
      </c>
      <c r="G39" s="635">
        <v>1.4669347052859987</v>
      </c>
      <c r="H39" s="635">
        <v>5.3289347868856476</v>
      </c>
      <c r="I39" s="647">
        <v>0.12368990223876963</v>
      </c>
    </row>
    <row r="40" spans="1:9" s="1012" customFormat="1" ht="14.25" customHeight="1">
      <c r="A40" s="801" t="s">
        <v>381</v>
      </c>
      <c r="B40" s="1009"/>
      <c r="C40" s="1009"/>
      <c r="D40" s="1009"/>
      <c r="E40" s="1009"/>
      <c r="F40" s="1009"/>
      <c r="G40" s="1009"/>
      <c r="H40" s="1010"/>
      <c r="I40" s="1011"/>
    </row>
    <row r="41" spans="1:9" s="795" customFormat="1" ht="14.25" customHeight="1">
      <c r="A41" s="804" t="s">
        <v>1124</v>
      </c>
      <c r="B41" s="655">
        <v>0.23254211119999998</v>
      </c>
      <c r="C41" s="655">
        <v>1.4544916372000001</v>
      </c>
      <c r="D41" s="655">
        <v>1.8436475372000001</v>
      </c>
      <c r="E41" s="655">
        <v>0.18584340319999998</v>
      </c>
      <c r="F41" s="655">
        <v>0.50495124120000001</v>
      </c>
      <c r="G41" s="655">
        <v>1.0653357371999999</v>
      </c>
      <c r="H41" s="655">
        <v>3.0889464171999998</v>
      </c>
      <c r="I41" s="656">
        <v>0.22475899319999998</v>
      </c>
    </row>
    <row r="42" spans="1:9" s="795" customFormat="1" ht="14.25" customHeight="1">
      <c r="A42" s="798" t="s">
        <v>1148</v>
      </c>
      <c r="B42" s="819"/>
      <c r="C42" s="819"/>
      <c r="D42" s="819"/>
      <c r="E42" s="819"/>
      <c r="F42" s="819"/>
      <c r="G42" s="819"/>
      <c r="H42" s="819"/>
      <c r="I42" s="820"/>
    </row>
    <row r="43" spans="1:9" s="795" customFormat="1" ht="14.25" customHeight="1">
      <c r="A43" s="804" t="s">
        <v>584</v>
      </c>
      <c r="B43" s="637">
        <f>SUM(B45:B53)</f>
        <v>5.5737660827399331</v>
      </c>
      <c r="C43" s="637">
        <f t="shared" ref="C43:I43" si="4">SUM(C45:C53)</f>
        <v>13.005268098449953</v>
      </c>
      <c r="D43" s="637">
        <f t="shared" si="4"/>
        <v>75.099088128963643</v>
      </c>
      <c r="E43" s="637">
        <f t="shared" si="4"/>
        <v>4.5007916765206426</v>
      </c>
      <c r="F43" s="637">
        <f t="shared" si="4"/>
        <v>54.220943042419165</v>
      </c>
      <c r="G43" s="637">
        <f t="shared" si="4"/>
        <v>16.272781385677945</v>
      </c>
      <c r="H43" s="637">
        <f t="shared" si="4"/>
        <v>148.13146441918838</v>
      </c>
      <c r="I43" s="673">
        <f t="shared" si="4"/>
        <v>1.5075969028199374</v>
      </c>
    </row>
    <row r="44" spans="1:9" s="795" customFormat="1" ht="14.25" customHeight="1">
      <c r="A44" s="798" t="s">
        <v>572</v>
      </c>
      <c r="B44" s="373"/>
      <c r="C44" s="373"/>
      <c r="D44" s="373"/>
      <c r="E44" s="373"/>
      <c r="F44" s="373"/>
      <c r="G44" s="373"/>
      <c r="H44" s="373"/>
      <c r="I44" s="374"/>
    </row>
    <row r="45" spans="1:9" s="795" customFormat="1" ht="14.25" customHeight="1">
      <c r="A45" s="800" t="s">
        <v>1126</v>
      </c>
      <c r="B45" s="821">
        <v>0.77117009229</v>
      </c>
      <c r="C45" s="821">
        <v>0.95217057236999991</v>
      </c>
      <c r="D45" s="821">
        <v>1.3692027233699999</v>
      </c>
      <c r="E45" s="821">
        <v>0.48417556932</v>
      </c>
      <c r="F45" s="821">
        <v>2.5903835306999995E-2</v>
      </c>
      <c r="G45" s="821">
        <v>1.6071524462400002</v>
      </c>
      <c r="H45" s="821">
        <v>7.1364841628999987</v>
      </c>
      <c r="I45" s="822">
        <v>0.29832164370300002</v>
      </c>
    </row>
    <row r="46" spans="1:9" s="795" customFormat="1" ht="14.25" customHeight="1">
      <c r="A46" s="801" t="s">
        <v>1127</v>
      </c>
      <c r="B46" s="373"/>
      <c r="C46" s="373"/>
      <c r="D46" s="373"/>
      <c r="E46" s="373"/>
      <c r="F46" s="373"/>
      <c r="G46" s="373"/>
      <c r="H46" s="373"/>
      <c r="I46" s="374"/>
    </row>
    <row r="47" spans="1:9" s="795" customFormat="1" ht="14.25" customHeight="1">
      <c r="A47" s="800" t="s">
        <v>1128</v>
      </c>
      <c r="B47" s="821">
        <v>0</v>
      </c>
      <c r="C47" s="821">
        <v>0</v>
      </c>
      <c r="D47" s="821">
        <v>0</v>
      </c>
      <c r="E47" s="821">
        <v>0.23802839999999997</v>
      </c>
      <c r="F47" s="821">
        <v>0</v>
      </c>
      <c r="G47" s="821">
        <v>0</v>
      </c>
      <c r="H47" s="821">
        <v>0</v>
      </c>
      <c r="I47" s="822">
        <v>0</v>
      </c>
    </row>
    <row r="48" spans="1:9" s="795" customFormat="1" ht="14.25" customHeight="1">
      <c r="A48" s="801" t="s">
        <v>47</v>
      </c>
      <c r="B48" s="373"/>
      <c r="C48" s="373"/>
      <c r="D48" s="373"/>
      <c r="E48" s="373"/>
      <c r="F48" s="373"/>
      <c r="G48" s="373"/>
      <c r="H48" s="373"/>
      <c r="I48" s="374"/>
    </row>
    <row r="49" spans="1:9" s="795" customFormat="1" ht="14.25" customHeight="1">
      <c r="A49" s="800" t="s">
        <v>1129</v>
      </c>
      <c r="B49" s="821">
        <v>4.7966178828999997</v>
      </c>
      <c r="C49" s="821">
        <v>11.2345380817</v>
      </c>
      <c r="D49" s="821">
        <v>55.004670075999996</v>
      </c>
      <c r="E49" s="821">
        <v>3.4137760180000005</v>
      </c>
      <c r="F49" s="821">
        <v>21.833229707650002</v>
      </c>
      <c r="G49" s="821">
        <v>13.165511604500001</v>
      </c>
      <c r="H49" s="821">
        <v>137.71631284599999</v>
      </c>
      <c r="I49" s="822">
        <v>0.99474963263130001</v>
      </c>
    </row>
    <row r="50" spans="1:9" s="795" customFormat="1" ht="14.25" customHeight="1">
      <c r="A50" s="801" t="s">
        <v>1130</v>
      </c>
      <c r="B50" s="821"/>
      <c r="C50" s="821"/>
      <c r="D50" s="821"/>
      <c r="E50" s="821"/>
      <c r="F50" s="821"/>
      <c r="G50" s="821"/>
      <c r="H50" s="821"/>
      <c r="I50" s="822"/>
    </row>
    <row r="51" spans="1:9" s="795" customFormat="1" ht="14.25" customHeight="1">
      <c r="A51" s="800" t="s">
        <v>1131</v>
      </c>
      <c r="B51" s="821">
        <v>4.1295699999999998E-4</v>
      </c>
      <c r="C51" s="821">
        <v>4.9554840000000005E-3</v>
      </c>
      <c r="D51" s="821">
        <v>0</v>
      </c>
      <c r="E51" s="821">
        <v>8.259140000000001E-5</v>
      </c>
      <c r="F51" s="821">
        <v>0</v>
      </c>
      <c r="G51" s="821">
        <v>4.1295700000000005E-2</v>
      </c>
      <c r="H51" s="821">
        <v>0</v>
      </c>
      <c r="I51" s="822">
        <v>0.214284</v>
      </c>
    </row>
    <row r="52" spans="1:9" s="795" customFormat="1" ht="14.25" customHeight="1">
      <c r="A52" s="801" t="s">
        <v>312</v>
      </c>
      <c r="B52" s="821"/>
      <c r="C52" s="821"/>
      <c r="D52" s="821"/>
      <c r="E52" s="821"/>
      <c r="F52" s="821"/>
      <c r="G52" s="821"/>
      <c r="H52" s="821"/>
      <c r="I52" s="822"/>
    </row>
    <row r="53" spans="1:9" s="795" customFormat="1" ht="14.25" customHeight="1">
      <c r="A53" s="808" t="s">
        <v>1151</v>
      </c>
      <c r="B53" s="821">
        <v>5.5651505499336252E-3</v>
      </c>
      <c r="C53" s="821">
        <v>0.81360396037995408</v>
      </c>
      <c r="D53" s="821">
        <v>18.725215329593652</v>
      </c>
      <c r="E53" s="821">
        <v>0.364729097800642</v>
      </c>
      <c r="F53" s="821">
        <v>32.361809499462161</v>
      </c>
      <c r="G53" s="821">
        <v>1.4588216349379439</v>
      </c>
      <c r="H53" s="821">
        <v>3.278667410288401</v>
      </c>
      <c r="I53" s="822">
        <v>2.4162648563750002E-4</v>
      </c>
    </row>
    <row r="54" spans="1:9" s="795" customFormat="1" ht="14.25" customHeight="1">
      <c r="A54" s="801" t="s">
        <v>1478</v>
      </c>
      <c r="B54" s="373"/>
      <c r="C54" s="373"/>
      <c r="D54" s="373"/>
      <c r="E54" s="373"/>
      <c r="F54" s="373"/>
      <c r="G54" s="373"/>
      <c r="H54" s="373"/>
      <c r="I54" s="374"/>
    </row>
    <row r="55" spans="1:9" s="795" customFormat="1" ht="14.25" customHeight="1">
      <c r="A55" s="804" t="s">
        <v>390</v>
      </c>
      <c r="B55" s="819">
        <v>9.4166639234190773E-5</v>
      </c>
      <c r="C55" s="819">
        <v>1.1770829904273847E-3</v>
      </c>
      <c r="D55" s="819">
        <v>8.2395809329916924E-3</v>
      </c>
      <c r="E55" s="819">
        <v>1.294791289470123E-2</v>
      </c>
      <c r="F55" s="819">
        <v>1.0740882287649882E-3</v>
      </c>
      <c r="G55" s="819">
        <v>7.6510394377779999E-4</v>
      </c>
      <c r="H55" s="819">
        <v>1.6184891118376538E-3</v>
      </c>
      <c r="I55" s="820">
        <v>2.0598952332479231E-3</v>
      </c>
    </row>
    <row r="56" spans="1:9" s="795" customFormat="1" ht="14.25" customHeight="1">
      <c r="A56" s="809" t="s">
        <v>50</v>
      </c>
      <c r="B56" s="823"/>
      <c r="C56" s="823"/>
      <c r="D56" s="823"/>
      <c r="E56" s="823"/>
      <c r="F56" s="823"/>
      <c r="G56" s="823"/>
      <c r="H56" s="823"/>
      <c r="I56" s="824"/>
    </row>
    <row r="57" spans="1:9" s="795" customFormat="1" ht="14.25" customHeight="1">
      <c r="A57" s="804" t="s">
        <v>388</v>
      </c>
      <c r="B57" s="819">
        <f>SUM(B59:B67)</f>
        <v>0.16077188998198746</v>
      </c>
      <c r="C57" s="819">
        <f t="shared" ref="C57:I57" si="5">SUM(C59:C67)</f>
        <v>8.4324312346281578E-3</v>
      </c>
      <c r="D57" s="819">
        <f t="shared" si="5"/>
        <v>6.3825567040549611</v>
      </c>
      <c r="E57" s="819">
        <f t="shared" si="5"/>
        <v>6.7578662865330263E-2</v>
      </c>
      <c r="F57" s="819">
        <f t="shared" si="5"/>
        <v>0.12040895504356922</v>
      </c>
      <c r="G57" s="819">
        <f t="shared" si="5"/>
        <v>4.9848616169335641E-2</v>
      </c>
      <c r="H57" s="819">
        <f t="shared" si="5"/>
        <v>0.55091931104513092</v>
      </c>
      <c r="I57" s="820">
        <f t="shared" si="5"/>
        <v>0.36531042070364184</v>
      </c>
    </row>
    <row r="58" spans="1:9" s="795" customFormat="1" ht="14.25" customHeight="1">
      <c r="A58" s="809" t="s">
        <v>389</v>
      </c>
      <c r="B58" s="825"/>
      <c r="C58" s="825"/>
      <c r="D58" s="825"/>
      <c r="E58" s="825"/>
      <c r="F58" s="825"/>
      <c r="G58" s="825"/>
      <c r="H58" s="825"/>
      <c r="I58" s="826"/>
    </row>
    <row r="59" spans="1:9" s="795" customFormat="1" ht="14.25" customHeight="1">
      <c r="A59" s="810" t="s">
        <v>847</v>
      </c>
      <c r="B59" s="373"/>
      <c r="C59" s="373"/>
      <c r="D59" s="373"/>
      <c r="E59" s="373"/>
      <c r="F59" s="373"/>
      <c r="G59" s="373"/>
      <c r="H59" s="373"/>
      <c r="I59" s="374"/>
    </row>
    <row r="60" spans="1:9" s="795" customFormat="1" ht="14.25" customHeight="1">
      <c r="A60" s="811" t="s">
        <v>848</v>
      </c>
      <c r="B60" s="825"/>
      <c r="C60" s="825"/>
      <c r="D60" s="825"/>
      <c r="E60" s="825"/>
      <c r="F60" s="825"/>
      <c r="G60" s="825"/>
      <c r="H60" s="825"/>
      <c r="I60" s="826"/>
    </row>
    <row r="61" spans="1:9" s="795" customFormat="1" ht="14.25" customHeight="1">
      <c r="A61" s="812" t="s">
        <v>1136</v>
      </c>
      <c r="B61" s="821" t="s">
        <v>554</v>
      </c>
      <c r="C61" s="821" t="s">
        <v>554</v>
      </c>
      <c r="D61" s="821" t="s">
        <v>554</v>
      </c>
      <c r="E61" s="821" t="s">
        <v>554</v>
      </c>
      <c r="F61" s="821" t="s">
        <v>554</v>
      </c>
      <c r="G61" s="821" t="s">
        <v>554</v>
      </c>
      <c r="H61" s="821" t="s">
        <v>554</v>
      </c>
      <c r="I61" s="822" t="s">
        <v>554</v>
      </c>
    </row>
    <row r="62" spans="1:9" s="795" customFormat="1" ht="14.25" customHeight="1">
      <c r="A62" s="813" t="s">
        <v>1149</v>
      </c>
      <c r="B62" s="821"/>
      <c r="C62" s="821"/>
      <c r="D62" s="821"/>
      <c r="E62" s="821"/>
      <c r="F62" s="821"/>
      <c r="G62" s="821"/>
      <c r="H62" s="821"/>
      <c r="I62" s="822"/>
    </row>
    <row r="63" spans="1:9" s="795" customFormat="1" ht="14.25" customHeight="1">
      <c r="A63" s="812" t="s">
        <v>1137</v>
      </c>
      <c r="B63" s="663">
        <v>0.16077188998198746</v>
      </c>
      <c r="C63" s="663">
        <v>8.4324312346281578E-3</v>
      </c>
      <c r="D63" s="663">
        <v>6.3825567040549611</v>
      </c>
      <c r="E63" s="663">
        <v>6.7578662865330263E-2</v>
      </c>
      <c r="F63" s="663">
        <v>0.12040895504356922</v>
      </c>
      <c r="G63" s="663">
        <v>4.9848616169335641E-2</v>
      </c>
      <c r="H63" s="675">
        <v>0.55091931104513092</v>
      </c>
      <c r="I63" s="676">
        <v>0.36531042070364184</v>
      </c>
    </row>
    <row r="64" spans="1:9" s="795" customFormat="1" ht="14.25" customHeight="1">
      <c r="A64" s="813" t="s">
        <v>582</v>
      </c>
      <c r="B64" s="821"/>
      <c r="C64" s="821"/>
      <c r="D64" s="821"/>
      <c r="E64" s="821"/>
      <c r="F64" s="821"/>
      <c r="G64" s="821"/>
      <c r="H64" s="821"/>
      <c r="I64" s="822"/>
    </row>
    <row r="65" spans="1:12" s="795" customFormat="1" ht="14.25" customHeight="1">
      <c r="A65" s="812" t="s">
        <v>1138</v>
      </c>
      <c r="B65" s="821" t="s">
        <v>554</v>
      </c>
      <c r="C65" s="821" t="s">
        <v>554</v>
      </c>
      <c r="D65" s="821" t="s">
        <v>554</v>
      </c>
      <c r="E65" s="821" t="s">
        <v>554</v>
      </c>
      <c r="F65" s="821" t="s">
        <v>554</v>
      </c>
      <c r="G65" s="821" t="s">
        <v>554</v>
      </c>
      <c r="H65" s="821" t="s">
        <v>554</v>
      </c>
      <c r="I65" s="822" t="s">
        <v>554</v>
      </c>
    </row>
    <row r="66" spans="1:12" s="795" customFormat="1" ht="14.25" customHeight="1">
      <c r="A66" s="813" t="s">
        <v>1139</v>
      </c>
      <c r="B66" s="662"/>
      <c r="C66" s="662"/>
      <c r="D66" s="662"/>
      <c r="E66" s="662"/>
      <c r="F66" s="662"/>
      <c r="G66" s="662"/>
      <c r="H66" s="677"/>
      <c r="I66" s="648"/>
    </row>
    <row r="67" spans="1:12" s="795" customFormat="1" ht="14.25" customHeight="1">
      <c r="A67" s="806" t="s">
        <v>1332</v>
      </c>
      <c r="B67" s="821" t="s">
        <v>554</v>
      </c>
      <c r="C67" s="821" t="s">
        <v>554</v>
      </c>
      <c r="D67" s="821" t="s">
        <v>554</v>
      </c>
      <c r="E67" s="821" t="s">
        <v>554</v>
      </c>
      <c r="F67" s="821" t="s">
        <v>554</v>
      </c>
      <c r="G67" s="821" t="s">
        <v>554</v>
      </c>
      <c r="H67" s="821" t="s">
        <v>554</v>
      </c>
      <c r="I67" s="822" t="s">
        <v>554</v>
      </c>
    </row>
    <row r="68" spans="1:12" s="795" customFormat="1" ht="14.25" customHeight="1">
      <c r="A68" s="814" t="s">
        <v>1479</v>
      </c>
      <c r="B68" s="373"/>
      <c r="C68" s="373"/>
      <c r="D68" s="373"/>
      <c r="E68" s="373"/>
      <c r="F68" s="373"/>
      <c r="G68" s="373"/>
      <c r="H68" s="373"/>
      <c r="I68" s="374"/>
    </row>
    <row r="69" spans="1:12" ht="6" customHeight="1">
      <c r="A69" s="147"/>
      <c r="L69" s="795"/>
    </row>
    <row r="70" spans="1:12" s="137" customFormat="1" ht="27" customHeight="1">
      <c r="A70" s="1178" t="s">
        <v>1333</v>
      </c>
      <c r="B70" s="1178"/>
      <c r="C70" s="1178"/>
      <c r="D70" s="1178"/>
      <c r="E70" s="1178"/>
      <c r="F70" s="1178"/>
      <c r="G70" s="1178"/>
      <c r="H70" s="1178"/>
      <c r="I70" s="1178"/>
    </row>
    <row r="71" spans="1:12" s="137" customFormat="1" ht="14.25" customHeight="1">
      <c r="A71" s="1178" t="s">
        <v>1142</v>
      </c>
      <c r="B71" s="1178"/>
      <c r="C71" s="1178"/>
      <c r="D71" s="1178"/>
      <c r="E71" s="1178"/>
      <c r="F71" s="1178"/>
      <c r="G71" s="1178"/>
      <c r="H71" s="1178"/>
      <c r="I71" s="1178"/>
    </row>
    <row r="72" spans="1:12" s="151" customFormat="1" ht="27" customHeight="1">
      <c r="A72" s="1179" t="s">
        <v>1152</v>
      </c>
      <c r="B72" s="1179"/>
      <c r="C72" s="1179"/>
      <c r="D72" s="1179"/>
      <c r="E72" s="1179"/>
      <c r="F72" s="1179"/>
      <c r="G72" s="1179"/>
      <c r="H72" s="1179"/>
      <c r="I72" s="1179"/>
    </row>
    <row r="73" spans="1:12" ht="14.25" customHeight="1">
      <c r="A73" s="1179" t="s">
        <v>1143</v>
      </c>
      <c r="B73" s="1179"/>
      <c r="C73" s="1179"/>
      <c r="D73" s="1179"/>
      <c r="E73" s="1179"/>
      <c r="F73" s="1179"/>
      <c r="G73" s="1179"/>
      <c r="H73" s="1179"/>
      <c r="I73" s="1179"/>
    </row>
  </sheetData>
  <customSheetViews>
    <customSheetView guid="{17A61E15-CB34-4E45-B54C-4890B27A542F}" showGridLines="0">
      <pane ySplit="5" topLeftCell="A6" activePane="bottomLeft" state="frozen"/>
      <selection pane="bottomLeft" activeCell="K1" sqref="K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6">
    <mergeCell ref="A70:I70"/>
    <mergeCell ref="A72:I72"/>
    <mergeCell ref="A71:I71"/>
    <mergeCell ref="A73:I73"/>
    <mergeCell ref="A4:A5"/>
    <mergeCell ref="B5:I5"/>
  </mergeCells>
  <phoneticPr fontId="8" type="noConversion"/>
  <hyperlinks>
    <hyperlink ref="K1" location="'Spis tablic_Contents'!A1" display="&lt; POWRÓT" xr:uid="{00000000-0004-0000-0D00-000000000000}"/>
    <hyperlink ref="K2" location="'Spis tablic_Contents'!A1" display="&lt; BACK" xr:uid="{00000000-0004-0000-0D00-000001000000}"/>
  </hyperlinks>
  <pageMargins left="0.78740157480314965" right="0.78740157480314965" top="0.78740157480314965" bottom="0.78740157480314965" header="0.51181102362204722" footer="0.51181102362204722"/>
  <pageSetup paperSize="9" scale="57" fitToHeight="0" orientation="portrait" r:id="rId2"/>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25"/>
  <sheetViews>
    <sheetView showGridLines="0" zoomScaleNormal="100" workbookViewId="0"/>
  </sheetViews>
  <sheetFormatPr defaultColWidth="9.140625" defaultRowHeight="12"/>
  <cols>
    <col min="1" max="1" width="30.42578125" style="30" customWidth="1"/>
    <col min="2" max="8" width="14" style="30" customWidth="1"/>
    <col min="9" max="9" width="9.140625" style="30"/>
    <col min="10" max="10" width="10.28515625" style="30" customWidth="1"/>
    <col min="11" max="11" width="9.42578125" style="30" bestFit="1" customWidth="1"/>
    <col min="12" max="16384" width="9.140625" style="30"/>
  </cols>
  <sheetData>
    <row r="1" spans="1:12" ht="14.25" customHeight="1">
      <c r="A1" s="184" t="s">
        <v>1206</v>
      </c>
      <c r="B1" s="184"/>
      <c r="C1" s="184"/>
      <c r="D1" s="184"/>
      <c r="E1" s="184"/>
      <c r="F1" s="184"/>
      <c r="G1" s="184"/>
      <c r="H1" s="184"/>
      <c r="J1" s="2" t="s">
        <v>500</v>
      </c>
      <c r="K1" s="1"/>
    </row>
    <row r="2" spans="1:12" s="58" customFormat="1" ht="14.25" customHeight="1">
      <c r="A2" s="107" t="s">
        <v>1173</v>
      </c>
      <c r="B2" s="175"/>
      <c r="C2" s="175"/>
      <c r="D2" s="175"/>
      <c r="E2" s="175"/>
      <c r="F2" s="175"/>
      <c r="G2" s="175"/>
      <c r="H2" s="175"/>
      <c r="J2" s="60" t="s">
        <v>501</v>
      </c>
      <c r="K2" s="57"/>
    </row>
    <row r="3" spans="1:12" ht="6" customHeight="1">
      <c r="A3" s="154"/>
      <c r="B3" s="155"/>
      <c r="C3" s="155"/>
      <c r="D3" s="155"/>
      <c r="E3" s="155"/>
      <c r="F3" s="155"/>
      <c r="G3" s="155"/>
      <c r="H3" s="155"/>
      <c r="J3" s="3"/>
      <c r="K3" s="1"/>
    </row>
    <row r="4" spans="1:12" ht="37.5" customHeight="1">
      <c r="A4" s="1144" t="s">
        <v>887</v>
      </c>
      <c r="B4" s="555">
        <v>2000</v>
      </c>
      <c r="C4" s="556">
        <v>2005</v>
      </c>
      <c r="D4" s="556">
        <v>2010</v>
      </c>
      <c r="E4" s="556">
        <v>2015</v>
      </c>
      <c r="F4" s="288">
        <v>2020</v>
      </c>
      <c r="G4" s="1183">
        <v>2021</v>
      </c>
      <c r="H4" s="1184"/>
      <c r="K4" s="445"/>
      <c r="L4" s="177"/>
    </row>
    <row r="5" spans="1:12" ht="37.5" customHeight="1">
      <c r="A5" s="1146"/>
      <c r="B5" s="1183" t="s">
        <v>1199</v>
      </c>
      <c r="C5" s="1184"/>
      <c r="D5" s="1184"/>
      <c r="E5" s="1184"/>
      <c r="F5" s="1184"/>
      <c r="G5" s="1185"/>
      <c r="H5" s="458" t="s">
        <v>1569</v>
      </c>
      <c r="K5" s="445"/>
    </row>
    <row r="6" spans="1:12" s="111" customFormat="1" ht="14.25" customHeight="1">
      <c r="A6" s="66" t="s">
        <v>764</v>
      </c>
      <c r="B6" s="558">
        <v>14106</v>
      </c>
      <c r="C6" s="558">
        <v>16816</v>
      </c>
      <c r="D6" s="558">
        <v>23037</v>
      </c>
      <c r="E6" s="559">
        <v>27409</v>
      </c>
      <c r="F6" s="559">
        <f>32991083/1000</f>
        <v>32991.082999999999</v>
      </c>
      <c r="G6" s="559">
        <f>34030267/1000</f>
        <v>34030.267</v>
      </c>
      <c r="H6" s="560">
        <f>G6*100/F6</f>
        <v>103.14989356366387</v>
      </c>
      <c r="K6" s="614"/>
    </row>
    <row r="7" spans="1:12" ht="14.25" customHeight="1">
      <c r="A7" s="125" t="s">
        <v>396</v>
      </c>
      <c r="B7" s="561"/>
      <c r="C7" s="561"/>
      <c r="D7" s="561"/>
      <c r="E7" s="561"/>
      <c r="F7" s="562"/>
      <c r="G7" s="562"/>
      <c r="H7" s="564"/>
      <c r="K7" s="434"/>
    </row>
    <row r="8" spans="1:12" ht="14.25" customHeight="1">
      <c r="A8" s="104" t="s">
        <v>109</v>
      </c>
      <c r="B8" s="531"/>
      <c r="C8" s="531"/>
      <c r="D8" s="531"/>
      <c r="E8" s="531"/>
      <c r="F8" s="563"/>
      <c r="G8" s="563"/>
      <c r="H8" s="564"/>
      <c r="K8" s="434"/>
    </row>
    <row r="9" spans="1:12" ht="14.25" customHeight="1">
      <c r="A9" s="123" t="s">
        <v>515</v>
      </c>
      <c r="B9" s="531"/>
      <c r="C9" s="531"/>
      <c r="D9" s="531"/>
      <c r="E9" s="531"/>
      <c r="F9" s="563"/>
      <c r="G9" s="563"/>
      <c r="H9" s="564"/>
      <c r="K9" s="434"/>
    </row>
    <row r="10" spans="1:12" ht="14.25" customHeight="1">
      <c r="A10" s="116" t="s">
        <v>110</v>
      </c>
      <c r="B10" s="565">
        <v>9991</v>
      </c>
      <c r="C10" s="565">
        <v>12339</v>
      </c>
      <c r="D10" s="565">
        <v>17240</v>
      </c>
      <c r="E10" s="566">
        <v>20723</v>
      </c>
      <c r="F10" s="731">
        <v>25113</v>
      </c>
      <c r="G10" s="905">
        <v>25870</v>
      </c>
      <c r="H10" s="568">
        <f t="shared" ref="H10:H20" si="0">G10*100/F10</f>
        <v>103.01437502488751</v>
      </c>
      <c r="K10" s="434"/>
    </row>
    <row r="11" spans="1:12" ht="14.25" customHeight="1">
      <c r="A11" s="124" t="s">
        <v>111</v>
      </c>
      <c r="B11" s="531"/>
      <c r="C11" s="531"/>
      <c r="D11" s="531"/>
      <c r="E11" s="531"/>
      <c r="F11" s="563"/>
      <c r="G11" s="563"/>
      <c r="H11" s="568"/>
      <c r="K11" s="904" t="s">
        <v>1568</v>
      </c>
    </row>
    <row r="12" spans="1:12" ht="14.25" customHeight="1">
      <c r="A12" s="116" t="s">
        <v>112</v>
      </c>
      <c r="B12" s="565">
        <v>82</v>
      </c>
      <c r="C12" s="565">
        <v>80</v>
      </c>
      <c r="D12" s="565">
        <v>97</v>
      </c>
      <c r="E12" s="566">
        <v>110</v>
      </c>
      <c r="F12" s="567">
        <v>125</v>
      </c>
      <c r="G12" s="567">
        <v>127</v>
      </c>
      <c r="H12" s="568">
        <f t="shared" si="0"/>
        <v>101.6</v>
      </c>
      <c r="K12" s="434"/>
    </row>
    <row r="13" spans="1:12" ht="14.25" customHeight="1">
      <c r="A13" s="124" t="s">
        <v>113</v>
      </c>
      <c r="B13" s="531"/>
      <c r="C13" s="531"/>
      <c r="D13" s="531"/>
      <c r="E13" s="531"/>
      <c r="F13" s="563"/>
      <c r="G13" s="563"/>
      <c r="H13" s="568"/>
      <c r="K13" s="906"/>
    </row>
    <row r="14" spans="1:12" ht="14.25" customHeight="1">
      <c r="A14" s="126" t="s">
        <v>1180</v>
      </c>
      <c r="B14" s="480">
        <v>1498</v>
      </c>
      <c r="C14" s="480">
        <v>2178</v>
      </c>
      <c r="D14" s="480">
        <v>2767</v>
      </c>
      <c r="E14" s="480">
        <v>3098</v>
      </c>
      <c r="F14" s="563">
        <v>3530</v>
      </c>
      <c r="G14" s="563">
        <v>3634</v>
      </c>
      <c r="H14" s="568">
        <f t="shared" si="0"/>
        <v>102.94617563739376</v>
      </c>
      <c r="K14" s="434"/>
    </row>
    <row r="15" spans="1:12" ht="14.25" customHeight="1">
      <c r="A15" s="124" t="s">
        <v>1172</v>
      </c>
      <c r="B15" s="531"/>
      <c r="C15" s="531"/>
      <c r="D15" s="531"/>
      <c r="E15" s="531"/>
      <c r="F15" s="563"/>
      <c r="G15" s="563"/>
      <c r="H15" s="568"/>
      <c r="K15" s="434"/>
    </row>
    <row r="16" spans="1:12" ht="14.25" customHeight="1">
      <c r="A16" s="116" t="s">
        <v>1176</v>
      </c>
      <c r="B16" s="480">
        <v>803</v>
      </c>
      <c r="C16" s="480">
        <v>754</v>
      </c>
      <c r="D16" s="480">
        <v>1013</v>
      </c>
      <c r="E16" s="480">
        <v>1272</v>
      </c>
      <c r="F16" s="563">
        <v>1669</v>
      </c>
      <c r="G16" s="563">
        <v>1750</v>
      </c>
      <c r="H16" s="568">
        <f t="shared" si="0"/>
        <v>104.8532055122828</v>
      </c>
      <c r="K16" s="434"/>
    </row>
    <row r="17" spans="1:11" ht="14.25" customHeight="1">
      <c r="A17" s="124" t="s">
        <v>1177</v>
      </c>
      <c r="B17" s="531"/>
      <c r="C17" s="531"/>
      <c r="D17" s="531"/>
      <c r="E17" s="531"/>
      <c r="F17" s="563"/>
      <c r="G17" s="563"/>
      <c r="H17" s="568"/>
      <c r="K17" s="434"/>
    </row>
    <row r="18" spans="1:11" ht="14.25" customHeight="1">
      <c r="A18" s="126" t="s">
        <v>1179</v>
      </c>
      <c r="B18" s="505" t="s">
        <v>554</v>
      </c>
      <c r="C18" s="531">
        <v>128</v>
      </c>
      <c r="D18" s="531">
        <v>216</v>
      </c>
      <c r="E18" s="531">
        <v>331</v>
      </c>
      <c r="F18" s="563">
        <v>470</v>
      </c>
      <c r="G18" s="563">
        <v>507</v>
      </c>
      <c r="H18" s="568">
        <f>G18*100/F18</f>
        <v>107.87234042553192</v>
      </c>
      <c r="K18" s="434"/>
    </row>
    <row r="19" spans="1:11" ht="14.25" customHeight="1">
      <c r="A19" s="124" t="s">
        <v>1178</v>
      </c>
      <c r="B19" s="531"/>
      <c r="C19" s="531"/>
      <c r="D19" s="531"/>
      <c r="E19" s="531"/>
      <c r="F19" s="563"/>
      <c r="G19" s="563"/>
      <c r="H19" s="568"/>
      <c r="K19" s="434"/>
    </row>
    <row r="20" spans="1:11" ht="14.25" customHeight="1">
      <c r="A20" s="116" t="s">
        <v>114</v>
      </c>
      <c r="B20" s="505" t="s">
        <v>554</v>
      </c>
      <c r="C20" s="480">
        <v>1242</v>
      </c>
      <c r="D20" s="480">
        <v>1565</v>
      </c>
      <c r="E20" s="480">
        <v>1702</v>
      </c>
      <c r="F20" s="563">
        <v>1855</v>
      </c>
      <c r="G20" s="563">
        <v>1901</v>
      </c>
      <c r="H20" s="568">
        <f t="shared" si="0"/>
        <v>102.47978436657682</v>
      </c>
      <c r="K20" s="434"/>
    </row>
    <row r="21" spans="1:11" ht="14.25" customHeight="1">
      <c r="A21" s="160" t="s">
        <v>115</v>
      </c>
      <c r="B21" s="64"/>
      <c r="C21" s="64"/>
      <c r="D21" s="64"/>
      <c r="E21" s="64"/>
      <c r="F21" s="418"/>
      <c r="G21" s="418"/>
      <c r="H21" s="419"/>
    </row>
    <row r="22" spans="1:11" ht="6" customHeight="1"/>
    <row r="23" spans="1:11" s="182" customFormat="1" ht="14.25" customHeight="1">
      <c r="A23" s="1157" t="s">
        <v>1181</v>
      </c>
      <c r="B23" s="1157"/>
      <c r="C23" s="1157"/>
      <c r="D23" s="1157"/>
      <c r="E23" s="1157"/>
      <c r="F23" s="1157"/>
      <c r="G23" s="1157"/>
      <c r="H23" s="1157"/>
    </row>
    <row r="24" spans="1:11" s="183" customFormat="1" ht="14.25" customHeight="1">
      <c r="A24" s="1154" t="s">
        <v>1182</v>
      </c>
      <c r="B24" s="1154"/>
      <c r="C24" s="1154"/>
      <c r="D24" s="1154"/>
      <c r="E24" s="1154"/>
      <c r="F24" s="1154"/>
      <c r="G24" s="1154"/>
      <c r="H24" s="1154"/>
    </row>
    <row r="25" spans="1:11" ht="14.25" customHeight="1">
      <c r="A25" s="177"/>
      <c r="B25" s="177"/>
      <c r="C25" s="177"/>
      <c r="D25" s="177"/>
      <c r="E25" s="177"/>
      <c r="F25" s="177"/>
      <c r="G25" s="177"/>
      <c r="H25" s="177"/>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5">
    <mergeCell ref="A23:H23"/>
    <mergeCell ref="A24:H24"/>
    <mergeCell ref="A4:A5"/>
    <mergeCell ref="G4:H4"/>
    <mergeCell ref="B5:G5"/>
  </mergeCells>
  <phoneticPr fontId="8" type="noConversion"/>
  <hyperlinks>
    <hyperlink ref="J2" location="'Spis tablic_Contents'!A1" display="&lt; BACK" xr:uid="{00000000-0004-0000-0E00-000000000000}"/>
    <hyperlink ref="J1" location="'Spis tablic_Contents'!A1" display="&lt; POWRÓT" xr:uid="{00000000-0004-0000-0E00-000001000000}"/>
  </hyperlinks>
  <pageMargins left="0.75" right="0.75" top="1" bottom="1" header="0.5" footer="0.5"/>
  <pageSetup paperSize="9" orientation="landscape"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28"/>
  <sheetViews>
    <sheetView showGridLines="0" zoomScaleNormal="100" workbookViewId="0"/>
  </sheetViews>
  <sheetFormatPr defaultColWidth="9.140625" defaultRowHeight="12"/>
  <cols>
    <col min="1" max="1" width="30.85546875" style="149" customWidth="1"/>
    <col min="2" max="9" width="12.140625" style="149" customWidth="1"/>
    <col min="10" max="10" width="9.140625" style="149"/>
    <col min="11" max="11" width="12.42578125" style="149" customWidth="1"/>
    <col min="12" max="16384" width="9.140625" style="149"/>
  </cols>
  <sheetData>
    <row r="1" spans="1:12" ht="14.25" customHeight="1">
      <c r="A1" s="190" t="s">
        <v>1658</v>
      </c>
      <c r="B1" s="190"/>
      <c r="C1" s="190"/>
      <c r="D1" s="190"/>
      <c r="E1" s="190"/>
      <c r="F1" s="190"/>
      <c r="G1" s="190"/>
      <c r="H1" s="190"/>
      <c r="I1" s="190"/>
      <c r="K1" s="191" t="s">
        <v>500</v>
      </c>
      <c r="L1" s="192"/>
    </row>
    <row r="2" spans="1:12" ht="14.25" customHeight="1">
      <c r="A2" s="107" t="s">
        <v>1659</v>
      </c>
      <c r="B2" s="193"/>
      <c r="C2" s="193"/>
      <c r="D2" s="193"/>
      <c r="E2" s="193"/>
      <c r="F2" s="193"/>
      <c r="G2" s="193"/>
      <c r="H2" s="193"/>
      <c r="I2" s="193"/>
      <c r="K2" s="60" t="s">
        <v>501</v>
      </c>
      <c r="L2" s="192"/>
    </row>
    <row r="3" spans="1:12" ht="6" customHeight="1">
      <c r="A3" s="194"/>
      <c r="B3" s="195"/>
      <c r="C3" s="195"/>
      <c r="D3" s="195"/>
      <c r="E3" s="195"/>
      <c r="F3" s="195"/>
      <c r="G3" s="195"/>
      <c r="H3" s="195"/>
      <c r="I3" s="195"/>
      <c r="K3" s="196"/>
      <c r="L3" s="192"/>
    </row>
    <row r="4" spans="1:12" ht="36.75" customHeight="1">
      <c r="A4" s="1186" t="s">
        <v>887</v>
      </c>
      <c r="B4" s="1184" t="s">
        <v>903</v>
      </c>
      <c r="C4" s="1185"/>
      <c r="D4" s="1184" t="s">
        <v>904</v>
      </c>
      <c r="E4" s="1185"/>
      <c r="F4" s="1184" t="s">
        <v>1171</v>
      </c>
      <c r="G4" s="1185"/>
      <c r="H4" s="1184" t="s">
        <v>905</v>
      </c>
      <c r="I4" s="1184"/>
      <c r="K4" s="196"/>
      <c r="L4" s="192"/>
    </row>
    <row r="5" spans="1:12" ht="36.75" customHeight="1">
      <c r="A5" s="1187"/>
      <c r="B5" s="197" t="s">
        <v>906</v>
      </c>
      <c r="C5" s="198" t="s">
        <v>907</v>
      </c>
      <c r="D5" s="197" t="s">
        <v>906</v>
      </c>
      <c r="E5" s="198" t="s">
        <v>907</v>
      </c>
      <c r="F5" s="197" t="s">
        <v>906</v>
      </c>
      <c r="G5" s="198" t="s">
        <v>907</v>
      </c>
      <c r="H5" s="197" t="s">
        <v>906</v>
      </c>
      <c r="I5" s="458" t="s">
        <v>907</v>
      </c>
      <c r="K5" s="177"/>
    </row>
    <row r="6" spans="1:12" ht="14.25" customHeight="1">
      <c r="A6" s="199" t="s">
        <v>357</v>
      </c>
      <c r="B6" s="908">
        <v>25869804</v>
      </c>
      <c r="C6" s="732">
        <f>C10+C12+C14+C16+C18+C20+C22</f>
        <v>100</v>
      </c>
      <c r="D6" s="444">
        <v>126547</v>
      </c>
      <c r="E6" s="732">
        <f>E10+E12+E14+E16+E18+E20+E22</f>
        <v>100</v>
      </c>
      <c r="F6" s="444">
        <v>3634196</v>
      </c>
      <c r="G6" s="732">
        <f>G10+G12+G14+G16+G18+G20+G22</f>
        <v>100</v>
      </c>
      <c r="H6" s="444">
        <v>505609</v>
      </c>
      <c r="I6" s="732">
        <f>I10+I12+I14+I16+I18+I20+I22</f>
        <v>100</v>
      </c>
      <c r="K6" s="907"/>
    </row>
    <row r="7" spans="1:12" ht="14.25" customHeight="1">
      <c r="A7" s="125" t="s">
        <v>396</v>
      </c>
      <c r="B7" s="204"/>
      <c r="C7" s="201"/>
      <c r="D7" s="200"/>
      <c r="E7" s="201"/>
      <c r="F7" s="200"/>
      <c r="G7" s="201"/>
      <c r="H7" s="200"/>
      <c r="I7" s="202"/>
    </row>
    <row r="8" spans="1:12" ht="14.25" customHeight="1">
      <c r="A8" s="203" t="s">
        <v>770</v>
      </c>
      <c r="B8" s="204"/>
      <c r="C8" s="205"/>
      <c r="D8" s="204"/>
      <c r="E8" s="205"/>
      <c r="F8" s="204"/>
      <c r="G8" s="205"/>
      <c r="H8" s="204"/>
      <c r="I8" s="206"/>
    </row>
    <row r="9" spans="1:12" ht="14.25" customHeight="1">
      <c r="A9" s="123" t="s">
        <v>771</v>
      </c>
      <c r="B9" s="204"/>
      <c r="C9" s="201"/>
      <c r="D9" s="200"/>
      <c r="E9" s="201"/>
      <c r="F9" s="200"/>
      <c r="G9" s="201"/>
      <c r="H9" s="200"/>
      <c r="I9" s="202"/>
    </row>
    <row r="10" spans="1:12" ht="14.25" customHeight="1">
      <c r="A10" s="207" t="s">
        <v>769</v>
      </c>
      <c r="B10" s="204">
        <v>1246759</v>
      </c>
      <c r="C10" s="201">
        <f>B10*100/B6</f>
        <v>4.8193600539068635</v>
      </c>
      <c r="D10" s="200">
        <v>4793</v>
      </c>
      <c r="E10" s="201">
        <f>D10*100/D6</f>
        <v>3.7875255833800878</v>
      </c>
      <c r="F10" s="200">
        <v>190225</v>
      </c>
      <c r="G10" s="201">
        <f>F10*100/F6</f>
        <v>5.2343076708025658</v>
      </c>
      <c r="H10" s="200">
        <v>60481</v>
      </c>
      <c r="I10" s="202">
        <f>H10*100/H6</f>
        <v>11.962010169913906</v>
      </c>
      <c r="K10" s="993"/>
    </row>
    <row r="11" spans="1:12" ht="14.25" customHeight="1">
      <c r="A11" s="208" t="s">
        <v>772</v>
      </c>
      <c r="B11" s="204"/>
      <c r="C11" s="201"/>
      <c r="D11" s="200"/>
      <c r="E11" s="201"/>
      <c r="F11" s="200"/>
      <c r="G11" s="201"/>
      <c r="H11" s="200"/>
      <c r="I11" s="202"/>
      <c r="K11" s="993"/>
    </row>
    <row r="12" spans="1:12" ht="14.25" customHeight="1">
      <c r="A12" s="207" t="s">
        <v>116</v>
      </c>
      <c r="B12" s="204">
        <v>1619646</v>
      </c>
      <c r="C12" s="205">
        <f>B12*100/B6</f>
        <v>6.2607586822072561</v>
      </c>
      <c r="D12" s="204">
        <v>7003</v>
      </c>
      <c r="E12" s="205">
        <f>D12*100/D6</f>
        <v>5.5339123013583889</v>
      </c>
      <c r="F12" s="204">
        <v>229322</v>
      </c>
      <c r="G12" s="205">
        <f>F12*100/F6</f>
        <v>6.3101164604220576</v>
      </c>
      <c r="H12" s="204">
        <v>82038</v>
      </c>
      <c r="I12" s="206">
        <f>H12*100/H6</f>
        <v>16.225581427545791</v>
      </c>
      <c r="K12" s="993"/>
    </row>
    <row r="13" spans="1:12" ht="14.25" customHeight="1">
      <c r="A13" s="208" t="s">
        <v>117</v>
      </c>
      <c r="B13" s="204"/>
      <c r="D13" s="200"/>
      <c r="E13" s="201"/>
      <c r="F13" s="200"/>
      <c r="G13" s="201"/>
      <c r="H13" s="200"/>
      <c r="I13" s="202"/>
      <c r="K13" s="993"/>
    </row>
    <row r="14" spans="1:12" ht="14.25" customHeight="1">
      <c r="A14" s="207" t="s">
        <v>66</v>
      </c>
      <c r="B14" s="204">
        <v>2047597</v>
      </c>
      <c r="C14" s="201">
        <f>B14*100/B6</f>
        <v>7.9150077828189191</v>
      </c>
      <c r="D14" s="204">
        <v>7375</v>
      </c>
      <c r="E14" s="205">
        <f>D14*100/D6</f>
        <v>5.827874228547496</v>
      </c>
      <c r="F14" s="204">
        <v>314855</v>
      </c>
      <c r="G14" s="205">
        <f>F14*100/F6</f>
        <v>8.6636769178107063</v>
      </c>
      <c r="H14" s="204">
        <v>92972</v>
      </c>
      <c r="I14" s="206">
        <f>H14*100/H6</f>
        <v>18.38812204687812</v>
      </c>
      <c r="K14" s="993"/>
    </row>
    <row r="15" spans="1:12" ht="14.25" customHeight="1">
      <c r="A15" s="208" t="s">
        <v>67</v>
      </c>
      <c r="B15" s="200"/>
      <c r="C15" s="201"/>
      <c r="D15" s="200"/>
      <c r="E15" s="201"/>
      <c r="F15" s="200"/>
      <c r="G15" s="201"/>
      <c r="H15" s="200"/>
      <c r="I15" s="202"/>
      <c r="K15" s="993"/>
    </row>
    <row r="16" spans="1:12" ht="14.25" customHeight="1">
      <c r="A16" s="207" t="s">
        <v>68</v>
      </c>
      <c r="B16" s="204">
        <v>5247830</v>
      </c>
      <c r="C16" s="205">
        <f>B16*100/B6</f>
        <v>20.285542171096463</v>
      </c>
      <c r="D16" s="204">
        <v>18456</v>
      </c>
      <c r="E16" s="205">
        <f>D16*100/D6</f>
        <v>14.584304645704758</v>
      </c>
      <c r="F16" s="204">
        <v>715572</v>
      </c>
      <c r="G16" s="205">
        <f>F16*100/F6</f>
        <v>19.689967189441624</v>
      </c>
      <c r="H16" s="204">
        <v>114766</v>
      </c>
      <c r="I16" s="206">
        <f>H16*100/H6</f>
        <v>22.698567470120192</v>
      </c>
      <c r="K16" s="993"/>
    </row>
    <row r="17" spans="1:11" ht="14.25" customHeight="1">
      <c r="A17" s="208" t="s">
        <v>69</v>
      </c>
      <c r="B17" s="200"/>
      <c r="C17" s="201"/>
      <c r="D17" s="200"/>
      <c r="E17" s="201"/>
      <c r="F17" s="200"/>
      <c r="G17" s="201"/>
      <c r="H17" s="200"/>
      <c r="I17" s="202"/>
      <c r="K17" s="993"/>
    </row>
    <row r="18" spans="1:11" ht="14.25" customHeight="1">
      <c r="A18" s="207" t="s">
        <v>118</v>
      </c>
      <c r="B18" s="204">
        <v>5016758</v>
      </c>
      <c r="C18" s="201">
        <f>B18*100/B6</f>
        <v>19.392330919863173</v>
      </c>
      <c r="D18" s="204">
        <v>20383</v>
      </c>
      <c r="E18" s="205">
        <f>D18*100/D6</f>
        <v>16.107059037353711</v>
      </c>
      <c r="F18" s="204">
        <v>557440</v>
      </c>
      <c r="G18" s="205">
        <f>F18*100/F6</f>
        <v>15.338743424955616</v>
      </c>
      <c r="H18" s="204">
        <v>54712</v>
      </c>
      <c r="I18" s="206">
        <f>H18*100/H6</f>
        <v>10.821009910820417</v>
      </c>
      <c r="K18" s="993"/>
    </row>
    <row r="19" spans="1:11" ht="14.25" customHeight="1">
      <c r="A19" s="208" t="s">
        <v>119</v>
      </c>
      <c r="B19" s="200"/>
      <c r="D19" s="200"/>
      <c r="E19" s="201"/>
      <c r="F19" s="200"/>
      <c r="G19" s="201"/>
      <c r="H19" s="200"/>
      <c r="I19" s="202"/>
      <c r="K19" s="993"/>
    </row>
    <row r="20" spans="1:11" ht="14.25" customHeight="1">
      <c r="A20" s="207" t="s">
        <v>120</v>
      </c>
      <c r="B20" s="204">
        <v>6177417</v>
      </c>
      <c r="C20" s="205">
        <f>B20*100/B6</f>
        <v>23.878870516374999</v>
      </c>
      <c r="D20" s="204">
        <v>29968</v>
      </c>
      <c r="E20" s="205">
        <f>D20*100/D6</f>
        <v>23.681319983879508</v>
      </c>
      <c r="F20" s="204">
        <v>803643</v>
      </c>
      <c r="G20" s="205">
        <f>F20*100/F6</f>
        <v>22.113364276445189</v>
      </c>
      <c r="H20" s="204">
        <v>65978</v>
      </c>
      <c r="I20" s="206">
        <f>H20*100/H6</f>
        <v>13.049213918264904</v>
      </c>
      <c r="K20" s="993"/>
    </row>
    <row r="21" spans="1:11" ht="14.25" customHeight="1">
      <c r="A21" s="208" t="s">
        <v>121</v>
      </c>
      <c r="B21" s="200"/>
      <c r="C21" s="201"/>
      <c r="D21" s="200"/>
      <c r="E21" s="201"/>
      <c r="F21" s="200"/>
      <c r="G21" s="201"/>
      <c r="H21" s="200"/>
      <c r="I21" s="202"/>
      <c r="K21" s="993"/>
    </row>
    <row r="22" spans="1:11" ht="14.25" customHeight="1">
      <c r="A22" s="207" t="s">
        <v>122</v>
      </c>
      <c r="B22" s="204">
        <v>4513797</v>
      </c>
      <c r="C22" s="205">
        <f>B22*100/B6</f>
        <v>17.448129873732324</v>
      </c>
      <c r="D22" s="204">
        <v>38569</v>
      </c>
      <c r="E22" s="205">
        <f>D22*100/D6</f>
        <v>30.47800421977605</v>
      </c>
      <c r="F22" s="204">
        <v>823139</v>
      </c>
      <c r="G22" s="205">
        <f>F22*100/F6</f>
        <v>22.649824060122238</v>
      </c>
      <c r="H22" s="204">
        <v>34662</v>
      </c>
      <c r="I22" s="206">
        <f>H22*100/H6</f>
        <v>6.855495056456669</v>
      </c>
      <c r="K22" s="993"/>
    </row>
    <row r="23" spans="1:11" ht="14.25" customHeight="1">
      <c r="A23" s="208" t="s">
        <v>123</v>
      </c>
      <c r="B23" s="200"/>
      <c r="C23" s="201"/>
      <c r="D23" s="200"/>
      <c r="E23" s="201"/>
      <c r="F23" s="200"/>
      <c r="G23" s="201"/>
      <c r="H23" s="200"/>
      <c r="I23" s="202"/>
    </row>
    <row r="24" spans="1:11" ht="6" customHeight="1"/>
    <row r="25" spans="1:11" ht="14.25" customHeight="1">
      <c r="A25" s="1157" t="s">
        <v>1174</v>
      </c>
      <c r="B25" s="1157"/>
      <c r="C25" s="1157"/>
      <c r="D25" s="1157"/>
      <c r="E25" s="1157"/>
      <c r="F25" s="1157"/>
      <c r="G25" s="1157"/>
      <c r="H25" s="1157"/>
      <c r="I25" s="1157"/>
    </row>
    <row r="26" spans="1:11" s="58" customFormat="1" ht="14.25" customHeight="1">
      <c r="A26" s="1154" t="s">
        <v>1175</v>
      </c>
      <c r="B26" s="1154"/>
      <c r="C26" s="1154"/>
      <c r="D26" s="1154"/>
      <c r="E26" s="1154"/>
      <c r="F26" s="1154"/>
      <c r="G26" s="1154"/>
      <c r="H26" s="1154"/>
      <c r="I26" s="1154"/>
    </row>
    <row r="28" spans="1:11">
      <c r="C28" s="557"/>
      <c r="E28" s="557"/>
      <c r="G28" s="557"/>
      <c r="I28" s="557"/>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26:I26"/>
    <mergeCell ref="A4:A5"/>
    <mergeCell ref="A25:I25"/>
    <mergeCell ref="B4:C4"/>
    <mergeCell ref="D4:E4"/>
    <mergeCell ref="F4:G4"/>
    <mergeCell ref="H4:I4"/>
  </mergeCells>
  <phoneticPr fontId="8" type="noConversion"/>
  <hyperlinks>
    <hyperlink ref="K1" location="'Spis tablic_Contents'!A1" display="&lt; POWRÓT" xr:uid="{00000000-0004-0000-0F00-000000000000}"/>
    <hyperlink ref="K2" location="'Spis tablic_Contents'!A1" display="&lt; BACK" xr:uid="{00000000-0004-0000-0F00-000001000000}"/>
  </hyperlinks>
  <pageMargins left="0.75" right="0.75" top="1" bottom="1" header="0.5" footer="0.5"/>
  <pageSetup paperSize="9" orientation="landscape"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19"/>
  <sheetViews>
    <sheetView showGridLines="0" zoomScaleNormal="100" workbookViewId="0"/>
  </sheetViews>
  <sheetFormatPr defaultColWidth="9.140625" defaultRowHeight="12"/>
  <cols>
    <col min="1" max="1" width="33.5703125" style="30" customWidth="1"/>
    <col min="2" max="7" width="14.5703125" style="30" customWidth="1"/>
    <col min="8" max="8" width="33.85546875" style="30" customWidth="1"/>
    <col min="9" max="16384" width="9.140625" style="30"/>
  </cols>
  <sheetData>
    <row r="1" spans="1:10" ht="14.25" customHeight="1">
      <c r="A1" s="209" t="s">
        <v>1719</v>
      </c>
      <c r="B1" s="209"/>
      <c r="C1" s="209"/>
      <c r="D1" s="209"/>
      <c r="E1" s="209"/>
      <c r="F1" s="209"/>
      <c r="G1" s="209"/>
      <c r="J1" s="2" t="s">
        <v>500</v>
      </c>
    </row>
    <row r="2" spans="1:10" ht="14.25" customHeight="1">
      <c r="A2" s="631" t="s">
        <v>1663</v>
      </c>
      <c r="B2" s="623"/>
      <c r="C2" s="623"/>
      <c r="D2" s="623"/>
      <c r="E2" s="623"/>
      <c r="F2" s="623"/>
      <c r="G2" s="623"/>
      <c r="J2" s="2" t="s">
        <v>501</v>
      </c>
    </row>
    <row r="3" spans="1:10" ht="6" customHeight="1">
      <c r="A3" s="154"/>
      <c r="B3" s="154"/>
      <c r="C3" s="154"/>
      <c r="D3" s="154"/>
      <c r="E3" s="154"/>
      <c r="F3" s="154"/>
      <c r="G3" s="154"/>
      <c r="I3" s="3"/>
      <c r="J3" s="1"/>
    </row>
    <row r="4" spans="1:10" ht="32.25" customHeight="1">
      <c r="A4" s="1144" t="s">
        <v>290</v>
      </c>
      <c r="B4" s="770">
        <v>2000</v>
      </c>
      <c r="C4" s="770">
        <v>2005</v>
      </c>
      <c r="D4" s="770">
        <v>2010</v>
      </c>
      <c r="E4" s="772">
        <v>2015</v>
      </c>
      <c r="F4" s="770">
        <v>2019</v>
      </c>
      <c r="G4" s="772">
        <v>2020</v>
      </c>
      <c r="H4" s="1149" t="s">
        <v>291</v>
      </c>
    </row>
    <row r="5" spans="1:10" ht="32.25" customHeight="1">
      <c r="A5" s="1146"/>
      <c r="B5" s="1126" t="s">
        <v>1305</v>
      </c>
      <c r="C5" s="1127"/>
      <c r="D5" s="1127"/>
      <c r="E5" s="1127"/>
      <c r="F5" s="1127"/>
      <c r="G5" s="1128"/>
      <c r="H5" s="1188"/>
    </row>
    <row r="6" spans="1:10" ht="14.25" customHeight="1">
      <c r="A6" s="210" t="s">
        <v>263</v>
      </c>
      <c r="B6" s="213">
        <v>27190.464092253591</v>
      </c>
      <c r="C6" s="213">
        <v>34480.367418301234</v>
      </c>
      <c r="D6" s="213">
        <v>47798.414144134782</v>
      </c>
      <c r="E6" s="213">
        <v>46274.183002794511</v>
      </c>
      <c r="F6" s="456">
        <v>64096.029186813699</v>
      </c>
      <c r="G6" s="456">
        <v>61361.709020626498</v>
      </c>
      <c r="H6" s="29" t="s">
        <v>295</v>
      </c>
    </row>
    <row r="7" spans="1:10" ht="14.25" customHeight="1">
      <c r="A7" s="210" t="s">
        <v>268</v>
      </c>
      <c r="B7" s="213">
        <v>7.5961829289918699</v>
      </c>
      <c r="C7" s="213">
        <v>5.8213731246405498</v>
      </c>
      <c r="D7" s="213">
        <v>5.1481765532810799</v>
      </c>
      <c r="E7" s="213">
        <v>3.7212455626479999</v>
      </c>
      <c r="F7" s="213">
        <v>4.0225893002578399</v>
      </c>
      <c r="G7" s="213">
        <v>3.5712164723133601</v>
      </c>
      <c r="H7" s="29" t="s">
        <v>242</v>
      </c>
    </row>
    <row r="8" spans="1:10" ht="14.25" customHeight="1">
      <c r="A8" s="210" t="s">
        <v>124</v>
      </c>
      <c r="B8" s="213">
        <v>1.62484930579499</v>
      </c>
      <c r="C8" s="213">
        <v>1.3820478641743199</v>
      </c>
      <c r="D8" s="213">
        <v>1.54708688994257</v>
      </c>
      <c r="E8" s="213">
        <v>1.5127454177160899</v>
      </c>
      <c r="F8" s="213">
        <v>2.2121283748736098</v>
      </c>
      <c r="G8" s="213">
        <v>2.1576680859242101</v>
      </c>
      <c r="H8" s="29" t="s">
        <v>125</v>
      </c>
    </row>
    <row r="9" spans="1:10" ht="14.25" customHeight="1">
      <c r="A9" s="210" t="s">
        <v>278</v>
      </c>
      <c r="B9" s="213">
        <v>1302.150503338936</v>
      </c>
      <c r="C9" s="213">
        <v>662.08315167382591</v>
      </c>
      <c r="D9" s="213">
        <v>533.51576348204503</v>
      </c>
      <c r="E9" s="213">
        <v>323.04468056159209</v>
      </c>
      <c r="F9" s="213">
        <v>343.9993684356416</v>
      </c>
      <c r="G9" s="213">
        <v>288.53252906333097</v>
      </c>
      <c r="H9" s="29" t="s">
        <v>126</v>
      </c>
      <c r="I9" s="172"/>
    </row>
    <row r="10" spans="1:10" ht="14.25" customHeight="1">
      <c r="A10" s="210" t="s">
        <v>397</v>
      </c>
      <c r="B10" s="213">
        <v>166.767931402595</v>
      </c>
      <c r="C10" s="213">
        <v>89.661461856633792</v>
      </c>
      <c r="D10" s="213">
        <v>68.785580953227836</v>
      </c>
      <c r="E10" s="213">
        <v>40.848310385678673</v>
      </c>
      <c r="F10" s="213">
        <v>41.219653684698898</v>
      </c>
      <c r="G10" s="213">
        <v>34.769892920752547</v>
      </c>
      <c r="H10" s="29" t="s">
        <v>398</v>
      </c>
    </row>
    <row r="11" spans="1:10" ht="14.25" customHeight="1">
      <c r="A11" s="210" t="s">
        <v>399</v>
      </c>
      <c r="B11" s="213">
        <v>207.9843980588243</v>
      </c>
      <c r="C11" s="213">
        <v>210.82818329503476</v>
      </c>
      <c r="D11" s="213">
        <v>244.72372291590699</v>
      </c>
      <c r="E11" s="213">
        <v>191.6629935622507</v>
      </c>
      <c r="F11" s="213">
        <v>223.0735507104923</v>
      </c>
      <c r="G11" s="213">
        <v>204.1124555086019</v>
      </c>
      <c r="H11" s="29" t="s">
        <v>400</v>
      </c>
    </row>
    <row r="12" spans="1:10" ht="14.25" customHeight="1">
      <c r="A12" s="211" t="s">
        <v>1661</v>
      </c>
      <c r="B12" s="213">
        <v>12.744622747804158</v>
      </c>
      <c r="C12" s="213">
        <v>14.733451711047216</v>
      </c>
      <c r="D12" s="213">
        <v>19.513064726923353</v>
      </c>
      <c r="E12" s="213">
        <v>16.276347266081039</v>
      </c>
      <c r="F12" s="213">
        <v>21.45248678973493</v>
      </c>
      <c r="G12" s="213">
        <v>20.190002447387094</v>
      </c>
      <c r="H12" s="29" t="s">
        <v>1662</v>
      </c>
    </row>
    <row r="13" spans="1:10" ht="14.25" customHeight="1">
      <c r="A13" s="210" t="s">
        <v>175</v>
      </c>
      <c r="B13" s="213">
        <v>8.2270796464085301</v>
      </c>
      <c r="C13" s="213">
        <v>1.1054258754020383</v>
      </c>
      <c r="D13" s="213">
        <v>0.46267545286545658</v>
      </c>
      <c r="E13" s="213">
        <v>0.44605039173074884</v>
      </c>
      <c r="F13" s="213">
        <v>0.58410810520187739</v>
      </c>
      <c r="G13" s="213">
        <v>0.55139782640389101</v>
      </c>
      <c r="H13" s="29" t="s">
        <v>293</v>
      </c>
    </row>
    <row r="14" spans="1:10" ht="14.25" customHeight="1">
      <c r="A14" s="210" t="s">
        <v>401</v>
      </c>
      <c r="B14" s="213">
        <v>103.63720687693687</v>
      </c>
      <c r="C14" s="213">
        <v>4.5360769903539282</v>
      </c>
      <c r="D14" s="213">
        <v>6.6153172108907086</v>
      </c>
      <c r="E14" s="213">
        <v>6.4759386764605358</v>
      </c>
      <c r="F14" s="213">
        <v>9.1081025465030958</v>
      </c>
      <c r="G14" s="213">
        <v>8.8008184504293432</v>
      </c>
      <c r="H14" s="29" t="s">
        <v>340</v>
      </c>
      <c r="I14" s="174"/>
    </row>
    <row r="15" spans="1:10" ht="6" customHeight="1"/>
    <row r="16" spans="1:10" ht="14.25" customHeight="1">
      <c r="A16" s="1129" t="s">
        <v>1660</v>
      </c>
      <c r="B16" s="1129"/>
      <c r="C16" s="1129"/>
      <c r="D16" s="1129"/>
      <c r="E16" s="1129"/>
      <c r="F16" s="1129"/>
      <c r="G16" s="1129"/>
      <c r="H16" s="1129"/>
      <c r="I16" s="182"/>
    </row>
    <row r="17" spans="1:9" ht="14.25" customHeight="1">
      <c r="A17" s="1129" t="s">
        <v>735</v>
      </c>
      <c r="B17" s="1129"/>
      <c r="C17" s="1129"/>
      <c r="D17" s="1129"/>
      <c r="E17" s="1129"/>
      <c r="F17" s="1129"/>
      <c r="G17" s="1129"/>
      <c r="H17" s="1129"/>
      <c r="I17" s="10"/>
    </row>
    <row r="18" spans="1:9" ht="14.25" customHeight="1">
      <c r="A18" s="1129" t="s">
        <v>908</v>
      </c>
      <c r="B18" s="1129"/>
      <c r="C18" s="1129"/>
      <c r="D18" s="1129"/>
      <c r="E18" s="1129"/>
      <c r="F18" s="1129"/>
      <c r="G18" s="1129"/>
      <c r="H18" s="1129"/>
      <c r="I18" s="182"/>
    </row>
    <row r="19" spans="1:9" ht="14.25" customHeight="1">
      <c r="A19" s="1129" t="s">
        <v>896</v>
      </c>
      <c r="B19" s="1129"/>
      <c r="C19" s="1129"/>
      <c r="D19" s="1129"/>
      <c r="E19" s="1129"/>
      <c r="F19" s="1129"/>
      <c r="G19" s="1129"/>
      <c r="H19" s="1129"/>
      <c r="I19" s="10"/>
    </row>
  </sheetData>
  <customSheetViews>
    <customSheetView guid="{17A61E15-CB34-4E45-B54C-4890B27A542F}" showGridLines="0">
      <pageMargins left="0.75" right="0.75" top="1" bottom="1" header="0.5" footer="0.5"/>
      <pageSetup paperSize="9" orientation="portrait" r:id="rId1"/>
      <headerFooter alignWithMargins="0"/>
    </customSheetView>
  </customSheetViews>
  <mergeCells count="7">
    <mergeCell ref="A19:H19"/>
    <mergeCell ref="A17:H17"/>
    <mergeCell ref="A18:H18"/>
    <mergeCell ref="A4:A5"/>
    <mergeCell ref="H4:H5"/>
    <mergeCell ref="B5:G5"/>
    <mergeCell ref="A16:H16"/>
  </mergeCells>
  <phoneticPr fontId="8" type="noConversion"/>
  <hyperlinks>
    <hyperlink ref="J1" location="'Spis tablic_Contents'!A1" display="&lt; POWRÓT" xr:uid="{00000000-0004-0000-1000-000000000000}"/>
    <hyperlink ref="J2" location="'Spis tablic_Contents'!A1" display="&lt; BACK" xr:uid="{00000000-0004-0000-1000-000001000000}"/>
  </hyperlinks>
  <pageMargins left="0.75" right="0.75" top="1" bottom="1" header="0.5" footer="0.5"/>
  <pageSetup paperSize="9" scale="85" orientation="landscape" r:id="rId2"/>
  <headerFooter alignWithMargins="0"/>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35"/>
  <sheetViews>
    <sheetView showGridLines="0" zoomScaleNormal="100" workbookViewId="0">
      <pane ySplit="6" topLeftCell="A7" activePane="bottomLeft" state="frozen"/>
      <selection activeCell="H35" sqref="H35"/>
      <selection pane="bottomLeft"/>
    </sheetView>
  </sheetViews>
  <sheetFormatPr defaultColWidth="9.140625" defaultRowHeight="12"/>
  <cols>
    <col min="1" max="1" width="47.7109375" style="30" customWidth="1"/>
    <col min="2" max="10" width="12" style="30" customWidth="1"/>
    <col min="11" max="11" width="9.140625" style="30"/>
    <col min="12" max="12" width="12.42578125" style="30" customWidth="1"/>
    <col min="13" max="16384" width="9.140625" style="30"/>
  </cols>
  <sheetData>
    <row r="1" spans="1:15" ht="14.25" customHeight="1">
      <c r="A1" s="184" t="s">
        <v>1720</v>
      </c>
      <c r="B1" s="184"/>
      <c r="C1" s="184"/>
      <c r="D1" s="184"/>
      <c r="E1" s="184"/>
      <c r="F1" s="184"/>
      <c r="G1" s="184"/>
      <c r="H1" s="184"/>
      <c r="I1" s="184"/>
      <c r="J1" s="184"/>
      <c r="L1" s="1015" t="s">
        <v>500</v>
      </c>
      <c r="M1" s="1"/>
    </row>
    <row r="2" spans="1:15" s="58" customFormat="1" ht="14.25" customHeight="1">
      <c r="A2" s="678" t="s">
        <v>1484</v>
      </c>
      <c r="B2" s="679"/>
      <c r="C2" s="679"/>
      <c r="D2" s="679"/>
      <c r="E2" s="679"/>
      <c r="F2" s="679"/>
      <c r="G2" s="679"/>
      <c r="H2" s="679"/>
      <c r="I2" s="679"/>
      <c r="J2" s="679"/>
      <c r="L2" s="180" t="s">
        <v>501</v>
      </c>
      <c r="M2" s="57"/>
    </row>
    <row r="3" spans="1:15" ht="6" customHeight="1">
      <c r="A3" s="154"/>
      <c r="B3" s="154"/>
      <c r="C3" s="154"/>
      <c r="D3" s="154"/>
      <c r="E3" s="154"/>
      <c r="F3" s="154"/>
      <c r="G3" s="154"/>
      <c r="H3" s="154"/>
      <c r="I3" s="154"/>
      <c r="J3" s="154"/>
    </row>
    <row r="4" spans="1:15" ht="39" customHeight="1">
      <c r="A4" s="1144" t="s">
        <v>887</v>
      </c>
      <c r="B4" s="1153" t="s">
        <v>1481</v>
      </c>
      <c r="C4" s="1153"/>
      <c r="D4" s="1153"/>
      <c r="E4" s="1153"/>
      <c r="F4" s="1153"/>
      <c r="G4" s="1153"/>
      <c r="H4" s="1153"/>
      <c r="I4" s="1153"/>
      <c r="J4" s="1153"/>
    </row>
    <row r="5" spans="1:15" ht="39" customHeight="1">
      <c r="A5" s="1145"/>
      <c r="B5" s="767" t="s">
        <v>740</v>
      </c>
      <c r="C5" s="766" t="s">
        <v>741</v>
      </c>
      <c r="D5" s="766" t="s">
        <v>742</v>
      </c>
      <c r="E5" s="766" t="s">
        <v>173</v>
      </c>
      <c r="F5" s="766" t="s">
        <v>1482</v>
      </c>
      <c r="G5" s="766" t="s">
        <v>681</v>
      </c>
      <c r="H5" s="766" t="s">
        <v>682</v>
      </c>
      <c r="I5" s="766" t="s">
        <v>743</v>
      </c>
      <c r="J5" s="766" t="s">
        <v>174</v>
      </c>
    </row>
    <row r="6" spans="1:15" ht="39" customHeight="1">
      <c r="A6" s="1146"/>
      <c r="B6" s="1127" t="s">
        <v>886</v>
      </c>
      <c r="C6" s="1127"/>
      <c r="D6" s="1127"/>
      <c r="E6" s="1127"/>
      <c r="F6" s="1127"/>
      <c r="G6" s="1127"/>
      <c r="H6" s="1127"/>
      <c r="I6" s="1127"/>
      <c r="J6" s="1127"/>
    </row>
    <row r="7" spans="1:15" s="111" customFormat="1" ht="14.25" customHeight="1">
      <c r="A7" s="132" t="s">
        <v>1483</v>
      </c>
      <c r="B7" s="449">
        <f t="shared" ref="B7:D7" si="0">SUM(B9:B23)</f>
        <v>61361.709020626498</v>
      </c>
      <c r="C7" s="449">
        <f t="shared" si="0"/>
        <v>3.5712164723133597</v>
      </c>
      <c r="D7" s="449">
        <f t="shared" si="0"/>
        <v>2.1576680859242101</v>
      </c>
      <c r="E7" s="449">
        <f>SUM(E9:E23)</f>
        <v>288.53252906333097</v>
      </c>
      <c r="F7" s="449">
        <f t="shared" ref="F7:J7" si="1">SUM(F9:F23)</f>
        <v>34.769892920752547</v>
      </c>
      <c r="G7" s="449">
        <f t="shared" si="1"/>
        <v>204.1124555086019</v>
      </c>
      <c r="H7" s="449">
        <f t="shared" si="1"/>
        <v>20.190002447387094</v>
      </c>
      <c r="I7" s="449">
        <f t="shared" si="1"/>
        <v>0.55139782640389101</v>
      </c>
      <c r="J7" s="831">
        <f t="shared" si="1"/>
        <v>8.8008184504293432</v>
      </c>
    </row>
    <row r="8" spans="1:15" s="111" customFormat="1" ht="14.25" customHeight="1">
      <c r="A8" s="827" t="s">
        <v>1664</v>
      </c>
      <c r="B8" s="832"/>
      <c r="C8" s="832"/>
      <c r="D8" s="832"/>
      <c r="E8" s="832"/>
      <c r="F8" s="832"/>
      <c r="G8" s="832"/>
      <c r="H8" s="832"/>
      <c r="I8" s="832"/>
      <c r="J8" s="833"/>
    </row>
    <row r="9" spans="1:15" ht="14.25" customHeight="1">
      <c r="A9" s="828" t="s">
        <v>1068</v>
      </c>
      <c r="B9" s="11">
        <v>32969.142609992188</v>
      </c>
      <c r="C9" s="11">
        <v>2.4933284896814398</v>
      </c>
      <c r="D9" s="11">
        <v>1.01599228951331</v>
      </c>
      <c r="E9" s="11">
        <v>218.2345550719433</v>
      </c>
      <c r="F9" s="11">
        <v>19.372657624908566</v>
      </c>
      <c r="G9" s="11">
        <v>69.641891149419081</v>
      </c>
      <c r="H9" s="11">
        <v>3.1611362753786665</v>
      </c>
      <c r="I9" s="11">
        <v>0.35515716379944096</v>
      </c>
      <c r="J9" s="212">
        <v>9.2950098021787955E-3</v>
      </c>
    </row>
    <row r="10" spans="1:15" ht="14.25" customHeight="1">
      <c r="A10" s="153" t="s">
        <v>127</v>
      </c>
      <c r="B10" s="11"/>
      <c r="C10" s="11"/>
      <c r="D10" s="11"/>
      <c r="E10" s="11"/>
      <c r="F10" s="11"/>
      <c r="G10" s="11"/>
      <c r="H10" s="11"/>
      <c r="I10" s="11"/>
      <c r="J10" s="188"/>
    </row>
    <row r="11" spans="1:15" ht="14.25" customHeight="1">
      <c r="A11" s="325" t="s">
        <v>775</v>
      </c>
      <c r="B11" s="213"/>
      <c r="C11" s="11"/>
      <c r="D11" s="11"/>
      <c r="E11" s="11"/>
      <c r="F11" s="11"/>
      <c r="G11" s="11"/>
      <c r="H11" s="11"/>
      <c r="I11" s="11"/>
      <c r="J11" s="212"/>
    </row>
    <row r="12" spans="1:15" s="182" customFormat="1" ht="14.25" customHeight="1">
      <c r="A12" s="829" t="s">
        <v>776</v>
      </c>
      <c r="B12" s="11">
        <v>7420.6355025667872</v>
      </c>
      <c r="C12" s="11">
        <v>0.13285492719055</v>
      </c>
      <c r="D12" s="11">
        <v>0.21915862454757001</v>
      </c>
      <c r="E12" s="11">
        <v>26.896010789322194</v>
      </c>
      <c r="F12" s="11">
        <v>2.4822959375436948</v>
      </c>
      <c r="G12" s="11">
        <v>29.282559341769051</v>
      </c>
      <c r="H12" s="11">
        <v>1.2473153885082111</v>
      </c>
      <c r="I12" s="11">
        <v>5.0103538232992344E-2</v>
      </c>
      <c r="J12" s="212">
        <v>1.6146390402073745E-3</v>
      </c>
      <c r="L12" s="30"/>
      <c r="M12" s="30"/>
      <c r="N12" s="30"/>
      <c r="O12" s="30"/>
    </row>
    <row r="13" spans="1:15" s="182" customFormat="1" ht="14.25" customHeight="1">
      <c r="A13" s="153" t="s">
        <v>519</v>
      </c>
      <c r="B13" s="11"/>
      <c r="C13" s="11"/>
      <c r="D13" s="11"/>
      <c r="E13" s="11"/>
      <c r="F13" s="11"/>
      <c r="G13" s="11"/>
      <c r="H13" s="11"/>
      <c r="I13" s="11"/>
      <c r="J13" s="212"/>
      <c r="L13" s="30"/>
      <c r="M13" s="30"/>
      <c r="N13" s="30"/>
      <c r="O13" s="30"/>
    </row>
    <row r="14" spans="1:15" ht="14.25" customHeight="1">
      <c r="A14" s="773" t="s">
        <v>518</v>
      </c>
      <c r="B14" s="185"/>
      <c r="C14" s="185"/>
      <c r="D14" s="185"/>
      <c r="E14" s="185"/>
      <c r="F14" s="185"/>
      <c r="G14" s="185"/>
      <c r="H14" s="185"/>
      <c r="I14" s="185"/>
      <c r="J14" s="212"/>
    </row>
    <row r="15" spans="1:15" ht="14.25" customHeight="1">
      <c r="A15" s="325" t="s">
        <v>758</v>
      </c>
      <c r="B15" s="213"/>
      <c r="C15" s="213"/>
      <c r="D15" s="213"/>
      <c r="E15" s="11"/>
      <c r="F15" s="11"/>
      <c r="G15" s="11"/>
      <c r="H15" s="11"/>
      <c r="I15" s="11"/>
      <c r="J15" s="212"/>
    </row>
    <row r="16" spans="1:15" ht="14.25" customHeight="1">
      <c r="A16" s="829" t="s">
        <v>1334</v>
      </c>
      <c r="B16" s="11">
        <v>20822.647126941491</v>
      </c>
      <c r="C16" s="11">
        <v>0.74145943743627996</v>
      </c>
      <c r="D16" s="11">
        <v>0.91946967058168005</v>
      </c>
      <c r="E16" s="11">
        <v>26.366842930640271</v>
      </c>
      <c r="F16" s="11">
        <v>3.3866669912103013</v>
      </c>
      <c r="G16" s="11">
        <v>104.77147067131293</v>
      </c>
      <c r="H16" s="11">
        <v>1.4305030944053312</v>
      </c>
      <c r="I16" s="11">
        <v>0.14147155600917863</v>
      </c>
      <c r="J16" s="212">
        <v>3.5367889002294603E-3</v>
      </c>
    </row>
    <row r="17" spans="1:12" ht="14.25" customHeight="1">
      <c r="A17" s="153" t="s">
        <v>759</v>
      </c>
      <c r="B17" s="185"/>
      <c r="C17" s="185"/>
      <c r="D17" s="185"/>
      <c r="E17" s="185"/>
      <c r="F17" s="185"/>
      <c r="G17" s="185"/>
      <c r="H17" s="185"/>
      <c r="I17" s="185"/>
      <c r="J17" s="212"/>
    </row>
    <row r="18" spans="1:12" ht="14.25" customHeight="1">
      <c r="A18" s="773" t="s">
        <v>760</v>
      </c>
      <c r="B18" s="185"/>
      <c r="C18" s="185"/>
      <c r="D18" s="185"/>
      <c r="E18" s="185"/>
      <c r="F18" s="185"/>
      <c r="G18" s="185"/>
      <c r="H18" s="185"/>
      <c r="I18" s="185"/>
      <c r="J18" s="212"/>
    </row>
    <row r="19" spans="1:12" ht="14.25" customHeight="1">
      <c r="A19" s="828" t="s">
        <v>773</v>
      </c>
      <c r="B19" s="11">
        <v>149.28378112603349</v>
      </c>
      <c r="C19" s="11">
        <v>0.20357361800509</v>
      </c>
      <c r="D19" s="11">
        <v>3.04750128165E-3</v>
      </c>
      <c r="E19" s="11">
        <v>17.035120271425253</v>
      </c>
      <c r="F19" s="11">
        <v>2.6273988861285953</v>
      </c>
      <c r="G19" s="11">
        <v>0.41653434610084294</v>
      </c>
      <c r="H19" s="11">
        <v>5.3290483225558134E-2</v>
      </c>
      <c r="I19" s="11">
        <v>4.665568362279016E-3</v>
      </c>
      <c r="J19" s="212">
        <v>9.0828465142899043E-5</v>
      </c>
    </row>
    <row r="20" spans="1:12" ht="14.25" customHeight="1">
      <c r="A20" s="153" t="s">
        <v>774</v>
      </c>
      <c r="B20" s="186"/>
      <c r="C20" s="186"/>
      <c r="D20" s="186"/>
      <c r="E20" s="185"/>
      <c r="F20" s="185"/>
      <c r="G20" s="185"/>
      <c r="H20" s="185"/>
      <c r="I20" s="185"/>
      <c r="J20" s="212"/>
    </row>
    <row r="21" spans="1:12" ht="14.25" customHeight="1">
      <c r="A21" s="830" t="s">
        <v>634</v>
      </c>
      <c r="B21" s="23" t="s">
        <v>554</v>
      </c>
      <c r="C21" s="23" t="s">
        <v>554</v>
      </c>
      <c r="D21" s="23" t="s">
        <v>554</v>
      </c>
      <c r="E21" s="23" t="s">
        <v>554</v>
      </c>
      <c r="F21" s="11">
        <v>6.9008734809613879</v>
      </c>
      <c r="G21" s="23" t="s">
        <v>554</v>
      </c>
      <c r="H21" s="23" t="s">
        <v>554</v>
      </c>
      <c r="I21" s="23" t="s">
        <v>554</v>
      </c>
      <c r="J21" s="212" t="s">
        <v>554</v>
      </c>
    </row>
    <row r="22" spans="1:12" ht="14.25" customHeight="1">
      <c r="A22" s="175" t="s">
        <v>777</v>
      </c>
      <c r="B22" s="186"/>
      <c r="C22" s="186"/>
      <c r="D22" s="186"/>
      <c r="E22" s="11"/>
      <c r="F22" s="11"/>
      <c r="G22" s="11"/>
      <c r="H22" s="11"/>
      <c r="I22" s="11"/>
      <c r="J22" s="212"/>
    </row>
    <row r="23" spans="1:12" ht="14.25" customHeight="1">
      <c r="A23" s="830" t="s">
        <v>131</v>
      </c>
      <c r="B23" s="23" t="s">
        <v>554</v>
      </c>
      <c r="C23" s="23" t="s">
        <v>554</v>
      </c>
      <c r="D23" s="23" t="s">
        <v>554</v>
      </c>
      <c r="E23" s="23" t="s">
        <v>554</v>
      </c>
      <c r="F23" s="23" t="s">
        <v>554</v>
      </c>
      <c r="G23" s="23" t="s">
        <v>554</v>
      </c>
      <c r="H23" s="11">
        <v>14.297757205869329</v>
      </c>
      <c r="I23" s="23" t="s">
        <v>554</v>
      </c>
      <c r="J23" s="212">
        <v>8.7862811842215844</v>
      </c>
    </row>
    <row r="24" spans="1:12" ht="14.25" customHeight="1">
      <c r="A24" s="175" t="s">
        <v>132</v>
      </c>
      <c r="B24" s="130"/>
      <c r="C24" s="130"/>
      <c r="D24" s="130"/>
      <c r="E24" s="130"/>
      <c r="F24" s="130"/>
      <c r="G24" s="130"/>
      <c r="H24" s="130"/>
      <c r="I24" s="715"/>
      <c r="J24" s="715"/>
    </row>
    <row r="25" spans="1:12" ht="6" customHeight="1">
      <c r="A25" s="175"/>
      <c r="I25" s="172"/>
      <c r="J25" s="172"/>
    </row>
    <row r="26" spans="1:12" s="182" customFormat="1" ht="14.25" customHeight="1">
      <c r="A26" s="1129" t="s">
        <v>1220</v>
      </c>
      <c r="B26" s="1129"/>
      <c r="C26" s="1129"/>
      <c r="D26" s="1129"/>
      <c r="E26" s="1129"/>
      <c r="F26" s="1129"/>
      <c r="G26" s="1129"/>
      <c r="H26" s="1129"/>
      <c r="I26" s="1129"/>
      <c r="J26" s="1129"/>
    </row>
    <row r="27" spans="1:12" s="182" customFormat="1" ht="14.25" customHeight="1">
      <c r="A27" s="1129" t="s">
        <v>735</v>
      </c>
      <c r="B27" s="1129"/>
      <c r="C27" s="1129"/>
      <c r="D27" s="1129"/>
      <c r="E27" s="1129"/>
      <c r="F27" s="1129"/>
      <c r="G27" s="1129"/>
      <c r="H27" s="1129"/>
      <c r="I27" s="1129"/>
      <c r="J27" s="1129"/>
    </row>
    <row r="28" spans="1:12" s="183" customFormat="1" ht="14.25" customHeight="1">
      <c r="A28" s="1154" t="s">
        <v>1665</v>
      </c>
      <c r="B28" s="1154"/>
      <c r="C28" s="1154"/>
      <c r="D28" s="1154"/>
      <c r="E28" s="1154"/>
      <c r="F28" s="1154"/>
      <c r="G28" s="1154"/>
      <c r="H28" s="1154"/>
      <c r="I28" s="1154"/>
      <c r="J28" s="1154"/>
      <c r="K28" s="985"/>
      <c r="L28" s="985"/>
    </row>
    <row r="29" spans="1:12" s="183" customFormat="1" ht="14.25" customHeight="1">
      <c r="A29" s="1154" t="s">
        <v>896</v>
      </c>
      <c r="B29" s="1154"/>
      <c r="C29" s="1154"/>
      <c r="D29" s="1154"/>
      <c r="E29" s="1154"/>
      <c r="F29" s="1154"/>
      <c r="G29" s="1154"/>
      <c r="H29" s="1154"/>
      <c r="I29" s="1154"/>
      <c r="J29" s="1154"/>
    </row>
    <row r="34" spans="1:10">
      <c r="B34" s="214"/>
      <c r="C34" s="172"/>
      <c r="D34" s="172"/>
      <c r="E34" s="172"/>
      <c r="F34" s="172"/>
      <c r="G34" s="172"/>
      <c r="H34" s="172"/>
      <c r="I34" s="172"/>
      <c r="J34" s="172"/>
    </row>
    <row r="35" spans="1:10">
      <c r="A35" s="173"/>
      <c r="B35" s="174"/>
      <c r="C35" s="174"/>
      <c r="D35" s="174"/>
      <c r="E35" s="174"/>
      <c r="F35" s="174"/>
      <c r="G35" s="174"/>
      <c r="H35" s="174"/>
      <c r="I35" s="174"/>
      <c r="J35" s="174"/>
    </row>
  </sheetData>
  <customSheetViews>
    <customSheetView guid="{17A61E15-CB34-4E45-B54C-4890B27A542F}" showGridLines="0">
      <pane ySplit="7" topLeftCell="A8"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7:J27"/>
    <mergeCell ref="A29:J29"/>
    <mergeCell ref="A26:J26"/>
    <mergeCell ref="A4:A6"/>
    <mergeCell ref="B4:J4"/>
    <mergeCell ref="B6:J6"/>
    <mergeCell ref="A28:J28"/>
  </mergeCells>
  <phoneticPr fontId="8" type="noConversion"/>
  <hyperlinks>
    <hyperlink ref="L2" location="'Spis tablic_Contents'!A1" display="&lt; BACK" xr:uid="{00000000-0004-0000-1100-000000000000}"/>
  </hyperlinks>
  <pageMargins left="0.78740157480314965" right="0.78740157480314965" top="0.78740157480314965" bottom="0.78740157480314965" header="0.51181102362204722" footer="0.51181102362204722"/>
  <pageSetup paperSize="9" scale="84" orientation="landscape"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W59"/>
  <sheetViews>
    <sheetView showGridLines="0" zoomScaleNormal="100" workbookViewId="0">
      <pane ySplit="5" topLeftCell="A6" activePane="bottomLeft" state="frozen"/>
      <selection activeCell="H35" sqref="H35"/>
      <selection pane="bottomLeft"/>
    </sheetView>
  </sheetViews>
  <sheetFormatPr defaultColWidth="9.140625" defaultRowHeight="12"/>
  <cols>
    <col min="1" max="1" width="30.5703125" style="216" customWidth="1"/>
    <col min="2" max="12" width="12.140625" style="216" customWidth="1"/>
    <col min="13" max="13" width="7.140625" style="216" customWidth="1"/>
    <col min="14" max="14" width="12.7109375" style="216" customWidth="1"/>
    <col min="15" max="22" width="10" style="216" bestFit="1" customWidth="1"/>
    <col min="23" max="23" width="11.7109375" style="216" customWidth="1"/>
    <col min="24" max="16384" width="9.140625" style="216"/>
  </cols>
  <sheetData>
    <row r="1" spans="1:23" ht="14.25" customHeight="1">
      <c r="A1" s="215" t="s">
        <v>1213</v>
      </c>
      <c r="B1" s="215"/>
      <c r="C1" s="215"/>
      <c r="D1" s="215"/>
      <c r="E1" s="215"/>
      <c r="F1" s="215"/>
      <c r="G1" s="215"/>
      <c r="H1" s="215"/>
      <c r="I1" s="215"/>
      <c r="J1" s="215"/>
      <c r="K1" s="215"/>
      <c r="L1" s="215"/>
      <c r="N1" s="217" t="s">
        <v>500</v>
      </c>
      <c r="O1" s="102"/>
    </row>
    <row r="2" spans="1:23" s="243" customFormat="1" ht="14.25" customHeight="1">
      <c r="A2" s="757" t="s">
        <v>1214</v>
      </c>
      <c r="B2" s="242"/>
      <c r="C2" s="242"/>
      <c r="D2" s="242"/>
      <c r="E2" s="242"/>
      <c r="F2" s="242"/>
      <c r="G2" s="242"/>
      <c r="H2" s="242"/>
      <c r="I2" s="242"/>
      <c r="J2" s="242"/>
      <c r="K2" s="242"/>
      <c r="L2" s="242"/>
      <c r="N2" s="244" t="s">
        <v>501</v>
      </c>
      <c r="O2" s="245"/>
    </row>
    <row r="3" spans="1:23" ht="6" customHeight="1">
      <c r="A3" s="218"/>
      <c r="B3" s="219"/>
      <c r="C3" s="220"/>
      <c r="D3" s="220"/>
      <c r="E3" s="220"/>
      <c r="F3" s="220"/>
      <c r="G3" s="220"/>
      <c r="H3" s="220"/>
      <c r="I3" s="220"/>
      <c r="J3" s="220"/>
      <c r="K3" s="220"/>
      <c r="L3" s="220"/>
      <c r="N3" s="221"/>
      <c r="O3" s="102"/>
    </row>
    <row r="4" spans="1:23" ht="39.75" customHeight="1">
      <c r="A4" s="1191" t="s">
        <v>887</v>
      </c>
      <c r="B4" s="1193" t="s">
        <v>910</v>
      </c>
      <c r="C4" s="1195" t="s">
        <v>909</v>
      </c>
      <c r="D4" s="1196"/>
      <c r="E4" s="1196"/>
      <c r="F4" s="1196"/>
      <c r="G4" s="1196"/>
      <c r="H4" s="1196"/>
      <c r="I4" s="1196"/>
      <c r="J4" s="1196"/>
      <c r="K4" s="1196"/>
      <c r="L4" s="1196"/>
    </row>
    <row r="5" spans="1:23" ht="65.25" customHeight="1">
      <c r="A5" s="1192"/>
      <c r="B5" s="1194"/>
      <c r="C5" s="756" t="s">
        <v>911</v>
      </c>
      <c r="D5" s="756" t="s">
        <v>1335</v>
      </c>
      <c r="E5" s="756" t="s">
        <v>1336</v>
      </c>
      <c r="F5" s="756" t="s">
        <v>1337</v>
      </c>
      <c r="G5" s="756" t="s">
        <v>1338</v>
      </c>
      <c r="H5" s="756" t="s">
        <v>1339</v>
      </c>
      <c r="I5" s="756" t="s">
        <v>1340</v>
      </c>
      <c r="J5" s="756" t="s">
        <v>1341</v>
      </c>
      <c r="K5" s="756" t="s">
        <v>1342</v>
      </c>
      <c r="L5" s="756" t="s">
        <v>912</v>
      </c>
    </row>
    <row r="6" spans="1:23" ht="26.25" customHeight="1">
      <c r="A6" s="1190" t="s">
        <v>928</v>
      </c>
      <c r="B6" s="1190"/>
      <c r="C6" s="1190"/>
      <c r="D6" s="1190"/>
      <c r="E6" s="1190"/>
      <c r="F6" s="1190"/>
      <c r="G6" s="1190"/>
      <c r="H6" s="1190"/>
      <c r="I6" s="1190"/>
      <c r="J6" s="1190"/>
      <c r="K6" s="1190"/>
      <c r="L6" s="1190"/>
    </row>
    <row r="7" spans="1:23" ht="14.25" customHeight="1">
      <c r="A7" s="222" t="s">
        <v>785</v>
      </c>
      <c r="B7" s="223"/>
      <c r="C7" s="223"/>
      <c r="D7" s="223"/>
      <c r="E7" s="223"/>
      <c r="F7" s="223"/>
      <c r="G7" s="223"/>
      <c r="H7" s="223"/>
      <c r="I7" s="223"/>
      <c r="J7" s="223"/>
      <c r="K7" s="223"/>
    </row>
    <row r="8" spans="1:23" ht="14.25" customHeight="1">
      <c r="A8" s="246" t="s">
        <v>521</v>
      </c>
      <c r="B8" s="223"/>
      <c r="C8" s="223"/>
      <c r="D8" s="223"/>
      <c r="E8" s="223"/>
      <c r="F8" s="223"/>
      <c r="G8" s="223"/>
      <c r="H8" s="223"/>
      <c r="I8" s="223"/>
      <c r="J8" s="223"/>
      <c r="K8" s="223"/>
    </row>
    <row r="9" spans="1:23" s="532" customFormat="1" ht="14.25" customHeight="1">
      <c r="A9" s="596">
        <v>2000</v>
      </c>
      <c r="B9" s="501">
        <v>1554</v>
      </c>
      <c r="C9" s="501">
        <v>710</v>
      </c>
      <c r="D9" s="501">
        <v>516</v>
      </c>
      <c r="E9" s="501">
        <v>269</v>
      </c>
      <c r="F9" s="501">
        <v>29</v>
      </c>
      <c r="G9" s="501">
        <v>18</v>
      </c>
      <c r="H9" s="501">
        <v>10</v>
      </c>
      <c r="I9" s="501">
        <v>2</v>
      </c>
      <c r="J9" s="501" t="s">
        <v>554</v>
      </c>
      <c r="K9" s="501" t="s">
        <v>554</v>
      </c>
      <c r="L9" s="498" t="s">
        <v>554</v>
      </c>
      <c r="M9" s="460"/>
    </row>
    <row r="10" spans="1:23" s="532" customFormat="1" ht="14.25" customHeight="1">
      <c r="A10" s="597">
        <v>2021</v>
      </c>
      <c r="B10" s="542">
        <f>SUM(C10:F10)</f>
        <v>1243</v>
      </c>
      <c r="C10" s="530">
        <v>1062</v>
      </c>
      <c r="D10" s="542">
        <v>149</v>
      </c>
      <c r="E10" s="542">
        <v>30</v>
      </c>
      <c r="F10" s="542">
        <v>2</v>
      </c>
      <c r="G10" s="543" t="s">
        <v>554</v>
      </c>
      <c r="H10" s="524" t="s">
        <v>554</v>
      </c>
      <c r="I10" s="524" t="s">
        <v>554</v>
      </c>
      <c r="J10" s="524" t="s">
        <v>554</v>
      </c>
      <c r="K10" s="524" t="s">
        <v>554</v>
      </c>
      <c r="L10" s="525" t="s">
        <v>554</v>
      </c>
      <c r="M10" s="267"/>
      <c r="N10" s="267"/>
      <c r="O10" s="267"/>
      <c r="P10" s="267"/>
      <c r="Q10" s="267"/>
      <c r="R10" s="267"/>
      <c r="S10" s="267"/>
      <c r="T10" s="267"/>
      <c r="U10" s="267"/>
      <c r="V10" s="267"/>
      <c r="W10" s="267"/>
    </row>
    <row r="11" spans="1:23" ht="14.25" customHeight="1">
      <c r="A11" s="226" t="s">
        <v>779</v>
      </c>
      <c r="B11" s="227"/>
      <c r="C11" s="339"/>
      <c r="D11" s="339"/>
      <c r="E11" s="339"/>
      <c r="F11" s="339"/>
      <c r="G11" s="230"/>
      <c r="H11" s="230"/>
      <c r="I11" s="230"/>
      <c r="J11" s="230"/>
      <c r="K11" s="230"/>
      <c r="L11" s="231"/>
    </row>
    <row r="12" spans="1:23" ht="14.25" customHeight="1">
      <c r="A12" s="247" t="s">
        <v>778</v>
      </c>
      <c r="B12" s="227"/>
      <c r="C12" s="227"/>
      <c r="D12" s="227"/>
      <c r="E12" s="227"/>
      <c r="F12" s="227"/>
      <c r="G12" s="227"/>
      <c r="H12" s="227"/>
      <c r="I12" s="227"/>
      <c r="J12" s="227"/>
      <c r="K12" s="227"/>
      <c r="L12" s="228"/>
    </row>
    <row r="13" spans="1:23" s="532" customFormat="1" ht="14.25" customHeight="1">
      <c r="A13" s="596">
        <v>2000</v>
      </c>
      <c r="B13" s="205">
        <f>B9*100/$B9</f>
        <v>100</v>
      </c>
      <c r="C13" s="205">
        <f>C9*100/$B9</f>
        <v>45.688545688545688</v>
      </c>
      <c r="D13" s="205">
        <f t="shared" ref="D13:I13" si="0">D9*100/$B9</f>
        <v>33.204633204633204</v>
      </c>
      <c r="E13" s="205">
        <f t="shared" si="0"/>
        <v>17.310167310167309</v>
      </c>
      <c r="F13" s="205">
        <f t="shared" si="0"/>
        <v>1.8661518661518661</v>
      </c>
      <c r="G13" s="205">
        <f t="shared" si="0"/>
        <v>1.1583011583011582</v>
      </c>
      <c r="H13" s="205">
        <f t="shared" si="0"/>
        <v>0.64350064350064351</v>
      </c>
      <c r="I13" s="205">
        <f t="shared" si="0"/>
        <v>0.1287001287001287</v>
      </c>
      <c r="J13" s="205" t="s">
        <v>554</v>
      </c>
      <c r="K13" s="205" t="s">
        <v>554</v>
      </c>
      <c r="L13" s="206" t="s">
        <v>554</v>
      </c>
    </row>
    <row r="14" spans="1:23" s="532" customFormat="1" ht="14.25" customHeight="1">
      <c r="A14" s="597">
        <v>2021</v>
      </c>
      <c r="B14" s="524">
        <f>SUM(C14:L14)</f>
        <v>100.00000000000001</v>
      </c>
      <c r="C14" s="524">
        <f>C10*100/$B10</f>
        <v>85.438455349959781</v>
      </c>
      <c r="D14" s="524">
        <f t="shared" ref="D14:F14" si="1">D10*100/$B10</f>
        <v>11.987127916331456</v>
      </c>
      <c r="E14" s="524">
        <f t="shared" si="1"/>
        <v>2.4135156878519712</v>
      </c>
      <c r="F14" s="524">
        <f t="shared" si="1"/>
        <v>0.16090104585679807</v>
      </c>
      <c r="G14" s="543" t="s">
        <v>554</v>
      </c>
      <c r="H14" s="524" t="s">
        <v>554</v>
      </c>
      <c r="I14" s="524" t="s">
        <v>554</v>
      </c>
      <c r="J14" s="524" t="s">
        <v>554</v>
      </c>
      <c r="K14" s="524" t="s">
        <v>554</v>
      </c>
      <c r="L14" s="525" t="s">
        <v>554</v>
      </c>
    </row>
    <row r="15" spans="1:23" ht="14.25" customHeight="1">
      <c r="A15" s="222" t="s">
        <v>780</v>
      </c>
      <c r="B15" s="230"/>
      <c r="C15" s="230"/>
      <c r="D15" s="230"/>
      <c r="E15" s="230"/>
      <c r="F15" s="230"/>
      <c r="G15" s="230"/>
      <c r="H15" s="230"/>
      <c r="I15" s="230"/>
      <c r="J15" s="230"/>
      <c r="K15" s="230"/>
      <c r="L15" s="231"/>
    </row>
    <row r="16" spans="1:23" ht="14.25" customHeight="1">
      <c r="A16" s="248" t="s">
        <v>520</v>
      </c>
      <c r="B16" s="230"/>
      <c r="C16" s="230"/>
      <c r="D16" s="230"/>
      <c r="E16" s="230"/>
      <c r="F16" s="230"/>
      <c r="G16" s="230"/>
      <c r="H16" s="230"/>
      <c r="I16" s="230"/>
      <c r="J16" s="230"/>
      <c r="K16" s="230"/>
      <c r="L16" s="231"/>
    </row>
    <row r="17" spans="1:23" s="532" customFormat="1" ht="14.25" customHeight="1">
      <c r="A17" s="596">
        <v>2000</v>
      </c>
      <c r="B17" s="205">
        <v>180.5</v>
      </c>
      <c r="C17" s="205">
        <v>6.4</v>
      </c>
      <c r="D17" s="205">
        <v>27.4</v>
      </c>
      <c r="E17" s="205">
        <v>56.4</v>
      </c>
      <c r="F17" s="205">
        <v>20.8</v>
      </c>
      <c r="G17" s="205">
        <v>23.8</v>
      </c>
      <c r="H17" s="205">
        <v>31</v>
      </c>
      <c r="I17" s="205">
        <v>14.8</v>
      </c>
      <c r="J17" s="205" t="s">
        <v>554</v>
      </c>
      <c r="K17" s="205" t="s">
        <v>554</v>
      </c>
      <c r="L17" s="206" t="s">
        <v>554</v>
      </c>
      <c r="M17" s="570"/>
      <c r="N17" s="570"/>
      <c r="O17" s="570"/>
      <c r="P17" s="570"/>
      <c r="Q17" s="570"/>
      <c r="R17" s="570"/>
    </row>
    <row r="18" spans="1:23" s="532" customFormat="1" ht="14.25" customHeight="1">
      <c r="A18" s="682">
        <v>2021</v>
      </c>
      <c r="B18" s="683">
        <f>SUM(C18:F18)</f>
        <v>22.167999999999999</v>
      </c>
      <c r="C18" s="684">
        <v>6.976</v>
      </c>
      <c r="D18" s="683">
        <v>7.4279999999999999</v>
      </c>
      <c r="E18" s="683">
        <v>6.298</v>
      </c>
      <c r="F18" s="684">
        <v>1.466</v>
      </c>
      <c r="G18" s="205" t="s">
        <v>554</v>
      </c>
      <c r="H18" s="205" t="s">
        <v>554</v>
      </c>
      <c r="I18" s="205" t="s">
        <v>554</v>
      </c>
      <c r="J18" s="205" t="s">
        <v>554</v>
      </c>
      <c r="K18" s="205" t="s">
        <v>554</v>
      </c>
      <c r="L18" s="206" t="s">
        <v>554</v>
      </c>
      <c r="M18" s="570"/>
      <c r="N18" s="570"/>
      <c r="O18" s="570"/>
      <c r="P18" s="570"/>
      <c r="Q18" s="570"/>
      <c r="R18" s="570"/>
    </row>
    <row r="19" spans="1:23" ht="14.25" customHeight="1">
      <c r="A19" s="226" t="s">
        <v>781</v>
      </c>
      <c r="B19" s="230"/>
      <c r="C19" s="230"/>
      <c r="D19" s="230"/>
      <c r="E19" s="230"/>
      <c r="F19" s="230"/>
      <c r="G19" s="230"/>
      <c r="H19" s="230"/>
      <c r="I19" s="230"/>
      <c r="J19" s="227"/>
      <c r="K19" s="227"/>
      <c r="L19" s="228"/>
    </row>
    <row r="20" spans="1:23" ht="14.25" customHeight="1">
      <c r="A20" s="247" t="s">
        <v>778</v>
      </c>
      <c r="B20" s="230"/>
      <c r="C20" s="230"/>
      <c r="D20" s="230"/>
      <c r="E20" s="230"/>
      <c r="F20" s="230"/>
      <c r="G20" s="230"/>
      <c r="H20" s="230"/>
      <c r="I20" s="230"/>
      <c r="J20" s="227"/>
      <c r="K20" s="227"/>
      <c r="L20" s="228"/>
    </row>
    <row r="21" spans="1:23" s="532" customFormat="1" ht="14.25" customHeight="1">
      <c r="A21" s="596">
        <v>2000</v>
      </c>
      <c r="B21" s="205">
        <f>B17*100/$B17</f>
        <v>100</v>
      </c>
      <c r="C21" s="205">
        <f>C17*100/$B17</f>
        <v>3.5457063711911356</v>
      </c>
      <c r="D21" s="205">
        <f t="shared" ref="D21:I21" si="2">D17*100/$B17</f>
        <v>15.180055401662051</v>
      </c>
      <c r="E21" s="205">
        <f t="shared" si="2"/>
        <v>31.246537396121884</v>
      </c>
      <c r="F21" s="205">
        <f t="shared" si="2"/>
        <v>11.523545706371191</v>
      </c>
      <c r="G21" s="205">
        <f t="shared" si="2"/>
        <v>13.185595567867036</v>
      </c>
      <c r="H21" s="205">
        <f t="shared" si="2"/>
        <v>17.174515235457065</v>
      </c>
      <c r="I21" s="205">
        <f t="shared" si="2"/>
        <v>8.1994459833795013</v>
      </c>
      <c r="J21" s="205" t="s">
        <v>554</v>
      </c>
      <c r="K21" s="205" t="s">
        <v>554</v>
      </c>
      <c r="L21" s="206" t="s">
        <v>554</v>
      </c>
    </row>
    <row r="22" spans="1:23" s="532" customFormat="1" ht="14.25" customHeight="1">
      <c r="A22" s="597">
        <v>2021</v>
      </c>
      <c r="B22" s="205">
        <f>B18*100/$B18</f>
        <v>99.999999999999986</v>
      </c>
      <c r="C22" s="524">
        <v>31.5</v>
      </c>
      <c r="D22" s="524">
        <f t="shared" ref="D22:F22" si="3">D18*100/22.2</f>
        <v>33.45945945945946</v>
      </c>
      <c r="E22" s="524">
        <f t="shared" si="3"/>
        <v>28.36936936936937</v>
      </c>
      <c r="F22" s="524">
        <f t="shared" si="3"/>
        <v>6.6036036036036032</v>
      </c>
      <c r="G22" s="205" t="s">
        <v>554</v>
      </c>
      <c r="H22" s="205" t="s">
        <v>554</v>
      </c>
      <c r="I22" s="205" t="s">
        <v>554</v>
      </c>
      <c r="J22" s="205" t="s">
        <v>554</v>
      </c>
      <c r="K22" s="205" t="s">
        <v>554</v>
      </c>
      <c r="L22" s="206" t="s">
        <v>554</v>
      </c>
    </row>
    <row r="23" spans="1:23" ht="33" customHeight="1">
      <c r="A23" s="1190" t="s">
        <v>929</v>
      </c>
      <c r="B23" s="1190"/>
      <c r="C23" s="1190"/>
      <c r="D23" s="1190"/>
      <c r="E23" s="1190"/>
      <c r="F23" s="1190"/>
      <c r="G23" s="1190"/>
      <c r="H23" s="1190"/>
      <c r="I23" s="1190"/>
      <c r="J23" s="1190"/>
      <c r="K23" s="1190"/>
      <c r="L23" s="1190"/>
    </row>
    <row r="24" spans="1:23" ht="14.25" customHeight="1">
      <c r="A24" s="222" t="s">
        <v>785</v>
      </c>
      <c r="B24" s="223"/>
      <c r="C24" s="234"/>
      <c r="D24" s="234"/>
      <c r="E24" s="234"/>
      <c r="F24" s="234"/>
      <c r="G24" s="234"/>
      <c r="H24" s="234"/>
      <c r="I24" s="234"/>
      <c r="J24" s="234"/>
      <c r="K24" s="234"/>
    </row>
    <row r="25" spans="1:23" ht="14.25" customHeight="1">
      <c r="A25" s="246" t="s">
        <v>521</v>
      </c>
      <c r="B25" s="223"/>
      <c r="C25" s="234"/>
      <c r="D25" s="234"/>
      <c r="E25" s="234"/>
      <c r="F25" s="234"/>
      <c r="G25" s="234"/>
      <c r="H25" s="234"/>
      <c r="I25" s="234"/>
      <c r="J25" s="234"/>
      <c r="K25" s="234"/>
      <c r="N25" s="235"/>
      <c r="O25" s="235"/>
      <c r="P25" s="235"/>
      <c r="Q25" s="235"/>
      <c r="R25" s="235"/>
      <c r="S25" s="235"/>
      <c r="T25" s="235"/>
      <c r="U25" s="235"/>
      <c r="V25" s="235"/>
      <c r="W25" s="235"/>
    </row>
    <row r="26" spans="1:23" s="532" customFormat="1" ht="14.25" customHeight="1">
      <c r="A26" s="592">
        <v>2000</v>
      </c>
      <c r="B26" s="501">
        <v>1675</v>
      </c>
      <c r="C26" s="501">
        <v>392</v>
      </c>
      <c r="D26" s="501">
        <v>432</v>
      </c>
      <c r="E26" s="501">
        <v>576</v>
      </c>
      <c r="F26" s="501">
        <v>117</v>
      </c>
      <c r="G26" s="501">
        <v>50</v>
      </c>
      <c r="H26" s="501">
        <v>43</v>
      </c>
      <c r="I26" s="501">
        <v>27</v>
      </c>
      <c r="J26" s="501">
        <v>15</v>
      </c>
      <c r="K26" s="501">
        <v>14</v>
      </c>
      <c r="L26" s="498">
        <v>9</v>
      </c>
    </row>
    <row r="27" spans="1:23" s="532" customFormat="1" ht="14.25" customHeight="1">
      <c r="A27" s="593">
        <v>2021</v>
      </c>
      <c r="B27" s="537">
        <v>1733</v>
      </c>
      <c r="C27" s="537">
        <v>677</v>
      </c>
      <c r="D27" s="537">
        <v>488</v>
      </c>
      <c r="E27" s="537">
        <v>393</v>
      </c>
      <c r="F27" s="537">
        <v>57</v>
      </c>
      <c r="G27" s="537">
        <v>41</v>
      </c>
      <c r="H27" s="537">
        <v>39</v>
      </c>
      <c r="I27" s="537">
        <v>13</v>
      </c>
      <c r="J27" s="537">
        <v>14</v>
      </c>
      <c r="K27" s="537">
        <v>8</v>
      </c>
      <c r="L27" s="537">
        <v>3</v>
      </c>
      <c r="M27" s="594"/>
      <c r="N27" s="594"/>
      <c r="O27" s="594"/>
      <c r="P27" s="594"/>
      <c r="Q27" s="594"/>
      <c r="R27" s="594"/>
      <c r="S27" s="594"/>
      <c r="T27" s="594"/>
      <c r="U27" s="594"/>
      <c r="V27" s="594"/>
      <c r="W27" s="594"/>
    </row>
    <row r="28" spans="1:23" ht="14.25" customHeight="1">
      <c r="A28" s="236" t="s">
        <v>782</v>
      </c>
      <c r="B28" s="339"/>
      <c r="C28" s="339"/>
      <c r="D28" s="339"/>
      <c r="E28" s="339"/>
      <c r="F28" s="339"/>
      <c r="G28" s="339"/>
      <c r="H28" s="339"/>
      <c r="I28" s="339"/>
      <c r="J28" s="339"/>
      <c r="K28" s="339"/>
      <c r="L28" s="834"/>
    </row>
    <row r="29" spans="1:23" ht="14.25" customHeight="1">
      <c r="A29" s="249" t="s">
        <v>778</v>
      </c>
      <c r="B29" s="227"/>
      <c r="C29" s="227"/>
      <c r="D29" s="227"/>
      <c r="E29" s="227"/>
      <c r="F29" s="227"/>
      <c r="G29" s="227"/>
      <c r="H29" s="227"/>
      <c r="I29" s="227"/>
      <c r="J29" s="227"/>
      <c r="K29" s="228"/>
      <c r="L29" s="228"/>
    </row>
    <row r="30" spans="1:23" s="532" customFormat="1" ht="14.25" customHeight="1">
      <c r="A30" s="592">
        <v>2000</v>
      </c>
      <c r="B30" s="527">
        <f>B26*100/$B26</f>
        <v>100</v>
      </c>
      <c r="C30" s="527">
        <f t="shared" ref="C30:L30" si="4">C26*100/$B26</f>
        <v>23.402985074626866</v>
      </c>
      <c r="D30" s="527">
        <f t="shared" si="4"/>
        <v>25.791044776119403</v>
      </c>
      <c r="E30" s="527">
        <f t="shared" si="4"/>
        <v>34.388059701492537</v>
      </c>
      <c r="F30" s="527">
        <f t="shared" si="4"/>
        <v>6.9850746268656714</v>
      </c>
      <c r="G30" s="527">
        <f t="shared" si="4"/>
        <v>2.9850746268656718</v>
      </c>
      <c r="H30" s="527">
        <f t="shared" si="4"/>
        <v>2.5671641791044775</v>
      </c>
      <c r="I30" s="527">
        <f t="shared" si="4"/>
        <v>1.6119402985074627</v>
      </c>
      <c r="J30" s="527">
        <f t="shared" si="4"/>
        <v>0.89552238805970152</v>
      </c>
      <c r="K30" s="529">
        <f t="shared" si="4"/>
        <v>0.83582089552238803</v>
      </c>
      <c r="L30" s="529">
        <f t="shared" si="4"/>
        <v>0.53731343283582089</v>
      </c>
      <c r="M30" s="1197"/>
      <c r="N30" s="1189"/>
      <c r="O30" s="1189"/>
      <c r="P30" s="1189"/>
      <c r="Q30" s="1189"/>
      <c r="R30" s="1189"/>
      <c r="S30" s="1189"/>
      <c r="T30" s="1189"/>
      <c r="U30" s="1189"/>
      <c r="V30" s="1189"/>
      <c r="W30" s="1189"/>
    </row>
    <row r="31" spans="1:23" s="532" customFormat="1" ht="14.25" customHeight="1">
      <c r="A31" s="593">
        <v>2021</v>
      </c>
      <c r="B31" s="730">
        <f>SUM(C31:L31)</f>
        <v>100.10000000000001</v>
      </c>
      <c r="C31" s="524">
        <v>39.1</v>
      </c>
      <c r="D31" s="524">
        <v>28.2</v>
      </c>
      <c r="E31" s="524">
        <v>22.7</v>
      </c>
      <c r="F31" s="524">
        <v>3.3</v>
      </c>
      <c r="G31" s="524">
        <v>2.4</v>
      </c>
      <c r="H31" s="524">
        <v>2.2000000000000002</v>
      </c>
      <c r="I31" s="524">
        <v>0.7</v>
      </c>
      <c r="J31" s="524">
        <v>0.8</v>
      </c>
      <c r="K31" s="524">
        <v>0.5</v>
      </c>
      <c r="L31" s="525">
        <v>0.2</v>
      </c>
      <c r="M31" s="1197"/>
      <c r="N31" s="1189"/>
      <c r="O31" s="1189"/>
      <c r="P31" s="1189"/>
      <c r="Q31" s="1189"/>
      <c r="R31" s="1189"/>
      <c r="S31" s="1189"/>
      <c r="T31" s="1189"/>
      <c r="U31" s="1189"/>
      <c r="V31" s="1189"/>
      <c r="W31" s="1189"/>
    </row>
    <row r="32" spans="1:23" ht="14.25" customHeight="1">
      <c r="A32" s="237" t="s">
        <v>780</v>
      </c>
      <c r="B32" s="230"/>
      <c r="C32" s="901"/>
      <c r="D32" s="901"/>
      <c r="E32" s="901"/>
      <c r="F32" s="901"/>
      <c r="G32" s="901"/>
      <c r="H32" s="901"/>
      <c r="I32" s="901"/>
      <c r="J32" s="901"/>
      <c r="K32" s="901"/>
      <c r="L32" s="902"/>
      <c r="M32" s="1197"/>
      <c r="N32" s="1189"/>
      <c r="O32" s="1189"/>
      <c r="P32" s="1189"/>
      <c r="Q32" s="1189"/>
      <c r="R32" s="1189"/>
      <c r="S32" s="1189"/>
      <c r="T32" s="1189"/>
      <c r="U32" s="1189"/>
      <c r="V32" s="1189"/>
      <c r="W32" s="1189"/>
    </row>
    <row r="33" spans="1:23" ht="14.25" customHeight="1">
      <c r="A33" s="250" t="s">
        <v>520</v>
      </c>
      <c r="B33" s="230"/>
      <c r="C33" s="230"/>
      <c r="D33" s="230"/>
      <c r="E33" s="230"/>
      <c r="F33" s="230"/>
      <c r="G33" s="230"/>
      <c r="H33" s="230"/>
      <c r="I33" s="230"/>
      <c r="J33" s="230"/>
      <c r="K33" s="230"/>
      <c r="L33" s="231"/>
      <c r="M33" s="1197"/>
      <c r="N33" s="1189"/>
      <c r="O33" s="1189"/>
      <c r="P33" s="1189"/>
      <c r="Q33" s="1189"/>
      <c r="R33" s="1189"/>
      <c r="S33" s="1189"/>
      <c r="T33" s="1189"/>
      <c r="U33" s="1189"/>
      <c r="V33" s="1189"/>
      <c r="W33" s="1189"/>
    </row>
    <row r="34" spans="1:23" s="532" customFormat="1" ht="14.25" customHeight="1">
      <c r="A34" s="595">
        <v>2000</v>
      </c>
      <c r="B34" s="205">
        <v>2083.1999999999998</v>
      </c>
      <c r="C34" s="205">
        <v>3.9</v>
      </c>
      <c r="D34" s="205">
        <v>25.8</v>
      </c>
      <c r="E34" s="205">
        <v>133.9</v>
      </c>
      <c r="F34" s="205">
        <v>80.5</v>
      </c>
      <c r="G34" s="205">
        <v>69.5</v>
      </c>
      <c r="H34" s="205">
        <v>150.19999999999999</v>
      </c>
      <c r="I34" s="205">
        <v>194.6</v>
      </c>
      <c r="J34" s="205">
        <v>203.5</v>
      </c>
      <c r="K34" s="205">
        <v>376.1</v>
      </c>
      <c r="L34" s="206">
        <v>845.3</v>
      </c>
      <c r="M34" s="1197"/>
      <c r="N34" s="1189"/>
      <c r="O34" s="1189"/>
      <c r="P34" s="1189"/>
      <c r="Q34" s="1189"/>
      <c r="R34" s="1189"/>
      <c r="S34" s="1189"/>
      <c r="T34" s="1189"/>
      <c r="U34" s="1189"/>
      <c r="V34" s="1189"/>
      <c r="W34" s="1189"/>
    </row>
    <row r="35" spans="1:23" s="532" customFormat="1" ht="14.25" customHeight="1">
      <c r="A35" s="593">
        <v>2021</v>
      </c>
      <c r="B35" s="524">
        <v>1104.386</v>
      </c>
      <c r="C35" s="524">
        <v>6.9</v>
      </c>
      <c r="D35" s="524">
        <v>26.7</v>
      </c>
      <c r="E35" s="524">
        <v>83.9</v>
      </c>
      <c r="F35" s="524">
        <v>38.4</v>
      </c>
      <c r="G35" s="524">
        <v>57.2</v>
      </c>
      <c r="H35" s="524">
        <v>122.1</v>
      </c>
      <c r="I35" s="524">
        <v>90.5</v>
      </c>
      <c r="J35" s="524">
        <v>190.3</v>
      </c>
      <c r="K35" s="524">
        <v>222.9</v>
      </c>
      <c r="L35" s="525">
        <v>265.5</v>
      </c>
      <c r="M35" s="1197"/>
      <c r="N35" s="1189"/>
      <c r="O35" s="1189"/>
      <c r="P35" s="1189"/>
      <c r="Q35" s="1189"/>
      <c r="R35" s="1189"/>
      <c r="S35" s="1189"/>
      <c r="T35" s="1189"/>
      <c r="U35" s="1189"/>
      <c r="V35" s="1189"/>
      <c r="W35" s="1189"/>
    </row>
    <row r="36" spans="1:23" ht="14.25" customHeight="1">
      <c r="A36" s="236" t="s">
        <v>782</v>
      </c>
      <c r="B36" s="230"/>
      <c r="C36" s="230"/>
      <c r="D36" s="230"/>
      <c r="E36" s="230"/>
      <c r="F36" s="230"/>
      <c r="G36" s="230"/>
      <c r="H36" s="230"/>
      <c r="I36" s="230"/>
      <c r="J36" s="230"/>
      <c r="K36" s="230"/>
      <c r="L36" s="231"/>
      <c r="M36" s="1189"/>
      <c r="N36" s="1189"/>
      <c r="O36" s="1189"/>
      <c r="P36" s="1189"/>
      <c r="Q36" s="1189"/>
      <c r="R36" s="1189"/>
      <c r="S36" s="1189"/>
      <c r="T36" s="1189"/>
      <c r="U36" s="1189"/>
      <c r="V36" s="1189"/>
      <c r="W36" s="1189"/>
    </row>
    <row r="37" spans="1:23" ht="14.25" customHeight="1">
      <c r="A37" s="249" t="s">
        <v>778</v>
      </c>
      <c r="B37" s="230"/>
      <c r="C37" s="230"/>
      <c r="D37" s="230"/>
      <c r="E37" s="230"/>
      <c r="F37" s="230"/>
      <c r="G37" s="230"/>
      <c r="H37" s="230"/>
      <c r="I37" s="230"/>
      <c r="J37" s="230"/>
      <c r="K37" s="230"/>
      <c r="L37" s="231"/>
      <c r="M37" s="1189"/>
      <c r="N37" s="1189"/>
      <c r="O37" s="1189"/>
      <c r="P37" s="1189"/>
      <c r="Q37" s="1189"/>
      <c r="R37" s="1189"/>
      <c r="S37" s="1189"/>
      <c r="T37" s="1189"/>
      <c r="U37" s="1189"/>
      <c r="V37" s="1189"/>
      <c r="W37" s="1189"/>
    </row>
    <row r="38" spans="1:23" s="532" customFormat="1" ht="14.25" customHeight="1">
      <c r="A38" s="592">
        <v>2000</v>
      </c>
      <c r="B38" s="205">
        <f>B34*100/$B34</f>
        <v>100</v>
      </c>
      <c r="C38" s="205">
        <f t="shared" ref="C38:L38" si="5">C34*100/$B34</f>
        <v>0.18721198156682028</v>
      </c>
      <c r="D38" s="205">
        <f t="shared" si="5"/>
        <v>1.2384792626728112</v>
      </c>
      <c r="E38" s="205">
        <f t="shared" si="5"/>
        <v>6.427611367127497</v>
      </c>
      <c r="F38" s="205">
        <f t="shared" si="5"/>
        <v>3.8642473118279574</v>
      </c>
      <c r="G38" s="205">
        <f t="shared" si="5"/>
        <v>3.3362135176651311</v>
      </c>
      <c r="H38" s="205">
        <f t="shared" si="5"/>
        <v>7.2100614439324113</v>
      </c>
      <c r="I38" s="205">
        <f t="shared" si="5"/>
        <v>9.341397849462366</v>
      </c>
      <c r="J38" s="205">
        <f t="shared" si="5"/>
        <v>9.7686251920122888</v>
      </c>
      <c r="K38" s="205">
        <f t="shared" si="5"/>
        <v>18.053955453149005</v>
      </c>
      <c r="L38" s="206">
        <f t="shared" si="5"/>
        <v>40.576996927803386</v>
      </c>
      <c r="M38" s="1189"/>
      <c r="N38" s="1189"/>
      <c r="O38" s="1189"/>
      <c r="P38" s="1189"/>
      <c r="Q38" s="1189"/>
      <c r="R38" s="1189"/>
      <c r="S38" s="1189"/>
      <c r="T38" s="1189"/>
      <c r="U38" s="1189"/>
      <c r="V38" s="1189"/>
      <c r="W38" s="1189"/>
    </row>
    <row r="39" spans="1:23" s="532" customFormat="1" ht="14.25" customHeight="1">
      <c r="A39" s="593">
        <v>2021</v>
      </c>
      <c r="B39" s="524">
        <f>SUM(C39:L39)</f>
        <v>100.00126767271588</v>
      </c>
      <c r="C39" s="524">
        <f>C35*100/$B35</f>
        <v>0.6247815528266385</v>
      </c>
      <c r="D39" s="524">
        <f t="shared" ref="D39:L39" si="6">D35*100/$B35</f>
        <v>2.4176329652856881</v>
      </c>
      <c r="E39" s="524">
        <f t="shared" si="6"/>
        <v>7.5969814901673871</v>
      </c>
      <c r="F39" s="524">
        <f t="shared" si="6"/>
        <v>3.4770451635569448</v>
      </c>
      <c r="G39" s="524">
        <f t="shared" si="6"/>
        <v>5.1793485248816991</v>
      </c>
      <c r="H39" s="524">
        <f t="shared" si="6"/>
        <v>11.055917043497473</v>
      </c>
      <c r="I39" s="524">
        <f t="shared" si="6"/>
        <v>8.1945986276537379</v>
      </c>
      <c r="J39" s="524">
        <f t="shared" si="6"/>
        <v>17.231294130856423</v>
      </c>
      <c r="K39" s="524">
        <f t="shared" si="6"/>
        <v>20.183160597834455</v>
      </c>
      <c r="L39" s="525">
        <f t="shared" si="6"/>
        <v>24.040507576155438</v>
      </c>
      <c r="M39" s="1189"/>
      <c r="N39" s="1189"/>
      <c r="O39" s="1189"/>
      <c r="P39" s="1189"/>
      <c r="Q39" s="1189"/>
      <c r="R39" s="1189"/>
      <c r="S39" s="1189"/>
      <c r="T39" s="1189"/>
      <c r="U39" s="1189"/>
      <c r="V39" s="1189"/>
      <c r="W39" s="1189"/>
    </row>
    <row r="40" spans="1:23" ht="30" customHeight="1">
      <c r="A40" s="1190" t="s">
        <v>930</v>
      </c>
      <c r="B40" s="1190"/>
      <c r="C40" s="1190"/>
      <c r="D40" s="1190"/>
      <c r="E40" s="1190"/>
      <c r="F40" s="1190"/>
      <c r="G40" s="1190"/>
      <c r="H40" s="1190"/>
      <c r="I40" s="1190"/>
      <c r="J40" s="1190"/>
      <c r="K40" s="1190"/>
      <c r="L40" s="1190"/>
      <c r="M40" s="1189"/>
      <c r="N40" s="1189"/>
      <c r="O40" s="1189"/>
      <c r="P40" s="1189"/>
      <c r="Q40" s="1189"/>
      <c r="R40" s="1189"/>
      <c r="S40" s="1189"/>
      <c r="T40" s="1189"/>
      <c r="U40" s="1189"/>
      <c r="V40" s="1189"/>
      <c r="W40" s="1189"/>
    </row>
    <row r="41" spans="1:23" ht="14.25" customHeight="1">
      <c r="A41" s="239" t="s">
        <v>785</v>
      </c>
      <c r="B41" s="223"/>
      <c r="C41" s="223"/>
      <c r="D41" s="234"/>
      <c r="E41" s="223"/>
      <c r="F41" s="223"/>
      <c r="G41" s="223"/>
      <c r="H41" s="223"/>
      <c r="I41" s="223"/>
      <c r="J41" s="223"/>
      <c r="K41" s="223"/>
      <c r="M41" s="1189"/>
      <c r="N41" s="1189"/>
      <c r="O41" s="1189"/>
      <c r="P41" s="1189"/>
      <c r="Q41" s="1189"/>
      <c r="R41" s="1189"/>
      <c r="S41" s="1189"/>
      <c r="T41" s="1189"/>
      <c r="U41" s="1189"/>
      <c r="V41" s="1189"/>
      <c r="W41" s="1189"/>
    </row>
    <row r="42" spans="1:23" ht="14.25" customHeight="1">
      <c r="A42" s="246" t="s">
        <v>521</v>
      </c>
      <c r="B42" s="223"/>
      <c r="C42" s="223"/>
      <c r="D42" s="223"/>
      <c r="E42" s="223"/>
      <c r="F42" s="223"/>
      <c r="G42" s="223"/>
      <c r="H42" s="223"/>
      <c r="I42" s="223"/>
      <c r="J42" s="223"/>
      <c r="K42" s="223"/>
    </row>
    <row r="43" spans="1:23" s="532" customFormat="1" ht="14.25" customHeight="1">
      <c r="A43" s="592">
        <v>2000</v>
      </c>
      <c r="B43" s="501">
        <v>1706</v>
      </c>
      <c r="C43" s="501">
        <v>135</v>
      </c>
      <c r="D43" s="501">
        <v>119</v>
      </c>
      <c r="E43" s="501">
        <v>151</v>
      </c>
      <c r="F43" s="501">
        <v>89</v>
      </c>
      <c r="G43" s="501">
        <v>104</v>
      </c>
      <c r="H43" s="501">
        <v>201</v>
      </c>
      <c r="I43" s="501">
        <v>195</v>
      </c>
      <c r="J43" s="501">
        <v>239</v>
      </c>
      <c r="K43" s="501">
        <v>233</v>
      </c>
      <c r="L43" s="498">
        <v>240</v>
      </c>
      <c r="N43" s="594"/>
      <c r="O43" s="594"/>
      <c r="P43" s="594"/>
      <c r="Q43" s="594"/>
      <c r="R43" s="594"/>
      <c r="S43" s="594"/>
      <c r="T43" s="594"/>
      <c r="U43" s="594"/>
      <c r="V43" s="594"/>
      <c r="W43" s="594"/>
    </row>
    <row r="44" spans="1:23" s="532" customFormat="1" ht="14.25" customHeight="1">
      <c r="A44" s="593">
        <v>2021</v>
      </c>
      <c r="B44" s="543">
        <v>1832</v>
      </c>
      <c r="C44" s="543">
        <v>145</v>
      </c>
      <c r="D44" s="543">
        <v>90</v>
      </c>
      <c r="E44" s="543">
        <v>174</v>
      </c>
      <c r="F44" s="543">
        <v>110</v>
      </c>
      <c r="G44" s="543">
        <v>142</v>
      </c>
      <c r="H44" s="543">
        <v>251</v>
      </c>
      <c r="I44" s="543">
        <v>208</v>
      </c>
      <c r="J44" s="543">
        <v>235</v>
      </c>
      <c r="K44" s="543">
        <v>240</v>
      </c>
      <c r="L44" s="537">
        <v>237</v>
      </c>
      <c r="M44" s="594"/>
      <c r="N44" s="594"/>
      <c r="O44" s="594"/>
      <c r="P44" s="594"/>
      <c r="Q44" s="594"/>
      <c r="R44" s="594"/>
      <c r="S44" s="594"/>
      <c r="T44" s="594"/>
      <c r="U44" s="594"/>
      <c r="V44" s="594"/>
      <c r="W44" s="594"/>
    </row>
    <row r="45" spans="1:23" ht="14.25" customHeight="1">
      <c r="A45" s="236" t="s">
        <v>783</v>
      </c>
      <c r="B45" s="339"/>
      <c r="C45" s="339"/>
      <c r="D45" s="339"/>
      <c r="E45" s="339"/>
      <c r="F45" s="339"/>
      <c r="G45" s="339"/>
      <c r="H45" s="339"/>
      <c r="I45" s="339"/>
      <c r="J45" s="339"/>
      <c r="K45" s="339"/>
      <c r="L45" s="834"/>
    </row>
    <row r="46" spans="1:23" ht="14.25" customHeight="1">
      <c r="A46" s="249" t="s">
        <v>778</v>
      </c>
      <c r="B46" s="227"/>
      <c r="C46" s="227"/>
      <c r="D46" s="227"/>
      <c r="E46" s="227"/>
      <c r="F46" s="227"/>
      <c r="G46" s="227"/>
      <c r="H46" s="227"/>
      <c r="I46" s="227"/>
      <c r="J46" s="227"/>
      <c r="K46" s="228"/>
      <c r="L46" s="228"/>
    </row>
    <row r="47" spans="1:23" s="532" customFormat="1" ht="14.25" customHeight="1">
      <c r="A47" s="592">
        <v>2000</v>
      </c>
      <c r="B47" s="527">
        <f>B43*100/$B43</f>
        <v>100</v>
      </c>
      <c r="C47" s="527">
        <f t="shared" ref="C47:L47" si="7">C43*100/$B43</f>
        <v>7.9132473622508792</v>
      </c>
      <c r="D47" s="527">
        <f t="shared" si="7"/>
        <v>6.9753810082063303</v>
      </c>
      <c r="E47" s="527">
        <f t="shared" si="7"/>
        <v>8.8511137162954281</v>
      </c>
      <c r="F47" s="527">
        <f t="shared" si="7"/>
        <v>5.2168815943728015</v>
      </c>
      <c r="G47" s="527">
        <f t="shared" si="7"/>
        <v>6.0961313012895664</v>
      </c>
      <c r="H47" s="527">
        <f t="shared" si="7"/>
        <v>11.781946072684642</v>
      </c>
      <c r="I47" s="527">
        <f t="shared" si="7"/>
        <v>11.430246189917936</v>
      </c>
      <c r="J47" s="527">
        <f t="shared" si="7"/>
        <v>14.009378663540446</v>
      </c>
      <c r="K47" s="529">
        <f t="shared" si="7"/>
        <v>13.65767878077374</v>
      </c>
      <c r="L47" s="529">
        <f t="shared" si="7"/>
        <v>14.067995310668231</v>
      </c>
    </row>
    <row r="48" spans="1:23" s="532" customFormat="1" ht="14.25" customHeight="1">
      <c r="A48" s="593">
        <v>2021</v>
      </c>
      <c r="B48" s="524">
        <f>SUM(C48:L48)</f>
        <v>99.999999999999986</v>
      </c>
      <c r="C48" s="524">
        <f>C44*100/$B44</f>
        <v>7.9148471615720526</v>
      </c>
      <c r="D48" s="524">
        <f t="shared" ref="D48:L48" si="8">D44*100/$B44</f>
        <v>4.9126637554585155</v>
      </c>
      <c r="E48" s="524">
        <f t="shared" si="8"/>
        <v>9.497816593886462</v>
      </c>
      <c r="F48" s="524">
        <f t="shared" si="8"/>
        <v>6.0043668122270741</v>
      </c>
      <c r="G48" s="524">
        <f t="shared" si="8"/>
        <v>7.751091703056769</v>
      </c>
      <c r="H48" s="524">
        <f t="shared" si="8"/>
        <v>13.700873362445416</v>
      </c>
      <c r="I48" s="524">
        <f t="shared" si="8"/>
        <v>11.353711790393014</v>
      </c>
      <c r="J48" s="524">
        <f t="shared" si="8"/>
        <v>12.827510917030567</v>
      </c>
      <c r="K48" s="524">
        <f t="shared" si="8"/>
        <v>13.100436681222707</v>
      </c>
      <c r="L48" s="525">
        <f t="shared" si="8"/>
        <v>12.936681222707424</v>
      </c>
    </row>
    <row r="49" spans="1:23" ht="14.25" customHeight="1">
      <c r="A49" s="240" t="s">
        <v>780</v>
      </c>
      <c r="B49" s="230"/>
      <c r="C49" s="230"/>
      <c r="D49" s="230"/>
      <c r="E49" s="230"/>
      <c r="F49" s="230"/>
      <c r="G49" s="230"/>
      <c r="H49" s="230"/>
      <c r="I49" s="230"/>
      <c r="J49" s="230"/>
      <c r="K49" s="231"/>
      <c r="L49" s="231"/>
    </row>
    <row r="50" spans="1:23" ht="14.25" customHeight="1">
      <c r="A50" s="250" t="s">
        <v>520</v>
      </c>
      <c r="B50" s="230"/>
      <c r="C50" s="230"/>
      <c r="D50" s="230"/>
      <c r="E50" s="230"/>
      <c r="F50" s="230"/>
      <c r="G50" s="230"/>
      <c r="H50" s="230"/>
      <c r="I50" s="230"/>
      <c r="J50" s="230"/>
      <c r="K50" s="231"/>
      <c r="L50" s="231"/>
    </row>
    <row r="51" spans="1:23" s="532" customFormat="1" ht="14.25" customHeight="1">
      <c r="A51" s="592">
        <v>2000</v>
      </c>
      <c r="B51" s="205">
        <v>203610.6</v>
      </c>
      <c r="C51" s="205">
        <v>1.4</v>
      </c>
      <c r="D51" s="205">
        <v>7.1</v>
      </c>
      <c r="E51" s="205">
        <v>38.700000000000003</v>
      </c>
      <c r="F51" s="205">
        <v>64.8</v>
      </c>
      <c r="G51" s="205">
        <v>152.1</v>
      </c>
      <c r="H51" s="205">
        <v>689.5</v>
      </c>
      <c r="I51" s="205">
        <v>1385.2</v>
      </c>
      <c r="J51" s="205">
        <v>3507.2</v>
      </c>
      <c r="K51" s="206">
        <v>7251.1</v>
      </c>
      <c r="L51" s="206">
        <v>190513.4</v>
      </c>
    </row>
    <row r="52" spans="1:23" s="532" customFormat="1" ht="14.25" customHeight="1">
      <c r="A52" s="543">
        <v>2021</v>
      </c>
      <c r="B52" s="524">
        <v>209490.15400000001</v>
      </c>
      <c r="C52" s="524">
        <v>1.238</v>
      </c>
      <c r="D52" s="524">
        <v>4.9370000000000003</v>
      </c>
      <c r="E52" s="524">
        <v>47.156999999999996</v>
      </c>
      <c r="F52" s="524">
        <v>80.27</v>
      </c>
      <c r="G52" s="524">
        <v>206.73599999999999</v>
      </c>
      <c r="H52" s="524">
        <v>837.79100000000005</v>
      </c>
      <c r="I52" s="524">
        <v>1504.931</v>
      </c>
      <c r="J52" s="525">
        <v>3408.0729999999999</v>
      </c>
      <c r="K52" s="525">
        <v>7392.268</v>
      </c>
      <c r="L52" s="525">
        <v>196006.753</v>
      </c>
      <c r="M52" s="570"/>
      <c r="N52" s="570"/>
      <c r="O52" s="570"/>
      <c r="P52" s="570"/>
      <c r="Q52" s="570"/>
      <c r="R52" s="570"/>
      <c r="S52" s="570"/>
      <c r="T52" s="570"/>
      <c r="U52" s="570"/>
      <c r="V52" s="570"/>
      <c r="W52" s="570"/>
    </row>
    <row r="53" spans="1:23" ht="14.25" customHeight="1">
      <c r="A53" s="236" t="s">
        <v>784</v>
      </c>
      <c r="B53" s="230"/>
      <c r="C53" s="230"/>
      <c r="D53" s="230"/>
      <c r="E53" s="230"/>
      <c r="F53" s="230"/>
      <c r="G53" s="230"/>
      <c r="H53" s="230"/>
      <c r="I53" s="230"/>
      <c r="J53" s="230"/>
      <c r="K53" s="231"/>
      <c r="L53" s="231"/>
    </row>
    <row r="54" spans="1:23" ht="14.25" customHeight="1">
      <c r="A54" s="249" t="s">
        <v>778</v>
      </c>
      <c r="B54" s="230"/>
      <c r="C54" s="230"/>
      <c r="D54" s="230"/>
      <c r="E54" s="230"/>
      <c r="F54" s="230"/>
      <c r="G54" s="230"/>
      <c r="H54" s="230"/>
      <c r="I54" s="230"/>
      <c r="J54" s="230"/>
      <c r="K54" s="231"/>
      <c r="L54" s="231"/>
    </row>
    <row r="55" spans="1:23" s="532" customFormat="1" ht="14.25" customHeight="1">
      <c r="A55" s="592">
        <v>2000</v>
      </c>
      <c r="B55" s="205">
        <f>B51*100/$B51</f>
        <v>100</v>
      </c>
      <c r="C55" s="205">
        <f t="shared" ref="C55:L55" si="9">C51*100/$B51</f>
        <v>6.8758699203283133E-4</v>
      </c>
      <c r="D55" s="205">
        <f t="shared" si="9"/>
        <v>3.4870483167379301E-3</v>
      </c>
      <c r="E55" s="205">
        <f t="shared" si="9"/>
        <v>1.9006868994050411E-2</v>
      </c>
      <c r="F55" s="205">
        <f t="shared" si="9"/>
        <v>3.1825455059805337E-2</v>
      </c>
      <c r="G55" s="205">
        <f t="shared" si="9"/>
        <v>7.4701415348709735E-2</v>
      </c>
      <c r="H55" s="205">
        <f t="shared" si="9"/>
        <v>0.33863659357616943</v>
      </c>
      <c r="I55" s="205">
        <f t="shared" si="9"/>
        <v>0.68031821525991276</v>
      </c>
      <c r="J55" s="205">
        <f t="shared" si="9"/>
        <v>1.7225036417553898</v>
      </c>
      <c r="K55" s="206">
        <f t="shared" si="9"/>
        <v>3.5612585985209022</v>
      </c>
      <c r="L55" s="206">
        <f t="shared" si="9"/>
        <v>93.567525462819717</v>
      </c>
    </row>
    <row r="56" spans="1:23" s="532" customFormat="1" ht="14.25" customHeight="1">
      <c r="A56" s="593">
        <v>2021</v>
      </c>
      <c r="B56" s="524">
        <f>SUM(C56:L56)</f>
        <v>100</v>
      </c>
      <c r="C56" s="524">
        <f>C52*100/$B52</f>
        <v>5.9095856123147431E-4</v>
      </c>
      <c r="D56" s="524">
        <f t="shared" ref="D56:L56" si="10">D52*100/$B52</f>
        <v>2.356674003877051E-3</v>
      </c>
      <c r="E56" s="524">
        <f t="shared" si="10"/>
        <v>2.2510365809364004E-2</v>
      </c>
      <c r="F56" s="524">
        <f t="shared" si="10"/>
        <v>3.8316836599394548E-2</v>
      </c>
      <c r="G56" s="524">
        <f t="shared" si="10"/>
        <v>9.8685306231623651E-2</v>
      </c>
      <c r="H56" s="524">
        <f t="shared" si="10"/>
        <v>0.39991903390361727</v>
      </c>
      <c r="I56" s="524">
        <f t="shared" si="10"/>
        <v>0.71837791479211954</v>
      </c>
      <c r="J56" s="524">
        <f t="shared" si="10"/>
        <v>1.6268416128043897</v>
      </c>
      <c r="K56" s="524">
        <f t="shared" si="10"/>
        <v>3.5286947185116873</v>
      </c>
      <c r="L56" s="525">
        <f t="shared" si="10"/>
        <v>93.5637065787827</v>
      </c>
    </row>
    <row r="57" spans="1:23" ht="6" customHeight="1"/>
    <row r="58" spans="1:23" ht="14.25" customHeight="1">
      <c r="A58" s="616" t="s">
        <v>1219</v>
      </c>
      <c r="N58" s="233"/>
      <c r="O58" s="233"/>
      <c r="P58" s="233"/>
      <c r="Q58" s="233"/>
      <c r="R58" s="233"/>
      <c r="S58" s="233"/>
      <c r="T58" s="233"/>
      <c r="U58" s="233"/>
      <c r="V58" s="233"/>
      <c r="W58" s="241"/>
    </row>
    <row r="59" spans="1:23" ht="14.25" customHeight="1">
      <c r="A59" s="459" t="s">
        <v>913</v>
      </c>
      <c r="N59" s="233"/>
      <c r="O59" s="233"/>
      <c r="P59" s="233"/>
      <c r="Q59" s="233"/>
      <c r="R59" s="233"/>
      <c r="S59" s="233"/>
      <c r="T59" s="233"/>
      <c r="U59" s="233"/>
      <c r="V59" s="233"/>
      <c r="W59" s="233"/>
    </row>
  </sheetData>
  <customSheetViews>
    <customSheetView guid="{17A61E15-CB34-4E45-B54C-4890B27A542F}" showGridLines="0">
      <pane ySplit="5" topLeftCell="A6"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28">
    <mergeCell ref="M30:M35"/>
    <mergeCell ref="N30:N35"/>
    <mergeCell ref="O30:O35"/>
    <mergeCell ref="P30:P35"/>
    <mergeCell ref="Q30:Q35"/>
    <mergeCell ref="A40:L40"/>
    <mergeCell ref="A4:A5"/>
    <mergeCell ref="B4:B5"/>
    <mergeCell ref="C4:L4"/>
    <mergeCell ref="A23:L23"/>
    <mergeCell ref="A6:L6"/>
    <mergeCell ref="M36:M41"/>
    <mergeCell ref="N36:N41"/>
    <mergeCell ref="O36:O41"/>
    <mergeCell ref="P36:P41"/>
    <mergeCell ref="R36:R41"/>
    <mergeCell ref="Q36:Q41"/>
    <mergeCell ref="W30:W35"/>
    <mergeCell ref="R30:R35"/>
    <mergeCell ref="S30:S35"/>
    <mergeCell ref="T30:T35"/>
    <mergeCell ref="W36:W41"/>
    <mergeCell ref="S36:S41"/>
    <mergeCell ref="T36:T41"/>
    <mergeCell ref="U36:U41"/>
    <mergeCell ref="V36:V41"/>
    <mergeCell ref="U30:U35"/>
    <mergeCell ref="V30:V35"/>
  </mergeCells>
  <phoneticPr fontId="0" type="noConversion"/>
  <hyperlinks>
    <hyperlink ref="N1" location="'Spis tablic_Contents'!A1" display="&lt; POWRÓT" xr:uid="{00000000-0004-0000-1200-000000000000}"/>
    <hyperlink ref="N2" location="'Spis tablic_Contents'!A1" display="&lt; BACK" xr:uid="{00000000-0004-0000-1200-000001000000}"/>
  </hyperlinks>
  <pageMargins left="0.70866141732283461" right="0.70866141732283461" top="0.74803149606299213" bottom="0.74803149606299213" header="0.31496062992125984" footer="0.31496062992125984"/>
  <pageSetup paperSize="9" scale="40" orientation="portrait" r:id="rId2"/>
  <headerFooter alignWithMargins="0">
    <oddFooter>&amp;L&amp;P/&amp;N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81"/>
  <sheetViews>
    <sheetView showGridLines="0" workbookViewId="0"/>
  </sheetViews>
  <sheetFormatPr defaultColWidth="9.140625" defaultRowHeight="12"/>
  <cols>
    <col min="1" max="1" width="13.28515625" style="55" customWidth="1"/>
    <col min="2" max="7" width="9.140625" style="55"/>
    <col min="8" max="8" width="8.85546875" style="55" customWidth="1"/>
    <col min="9" max="9" width="13" style="55" customWidth="1"/>
    <col min="10" max="11" width="9.140625" style="55"/>
    <col min="12" max="12" width="10.42578125" style="55" customWidth="1"/>
    <col min="13" max="16384" width="9.140625" style="55"/>
  </cols>
  <sheetData>
    <row r="1" spans="1:9" ht="29.25" customHeight="1">
      <c r="A1" s="598" t="s">
        <v>564</v>
      </c>
    </row>
    <row r="2" spans="1:9" ht="18" customHeight="1">
      <c r="A2" s="599" t="s">
        <v>498</v>
      </c>
    </row>
    <row r="3" spans="1:9" ht="35.25" customHeight="1">
      <c r="A3" s="53" t="s">
        <v>1258</v>
      </c>
      <c r="B3" s="53" t="s">
        <v>502</v>
      </c>
      <c r="C3" s="53"/>
      <c r="D3" s="53"/>
      <c r="E3" s="53"/>
      <c r="F3" s="53"/>
      <c r="G3" s="53"/>
      <c r="H3" s="53"/>
      <c r="I3" s="53"/>
    </row>
    <row r="4" spans="1:9" ht="14.25" customHeight="1">
      <c r="A4" s="53"/>
      <c r="B4" s="284" t="s">
        <v>499</v>
      </c>
      <c r="C4" s="53"/>
    </row>
    <row r="5" spans="1:9" ht="35.25" customHeight="1">
      <c r="A5" s="53" t="s">
        <v>1259</v>
      </c>
      <c r="B5" s="53" t="s">
        <v>504</v>
      </c>
      <c r="C5" s="53"/>
      <c r="D5" s="53"/>
      <c r="E5" s="53"/>
      <c r="F5" s="53"/>
      <c r="G5" s="53"/>
      <c r="H5" s="53"/>
      <c r="I5" s="53"/>
    </row>
    <row r="6" spans="1:9" ht="14.25" customHeight="1">
      <c r="A6" s="53"/>
      <c r="B6" s="284" t="s">
        <v>503</v>
      </c>
      <c r="C6" s="53"/>
    </row>
    <row r="7" spans="1:9" ht="35.25" customHeight="1">
      <c r="A7" s="622" t="s">
        <v>1260</v>
      </c>
      <c r="B7" s="53" t="s">
        <v>506</v>
      </c>
    </row>
    <row r="8" spans="1:9" ht="14.25" customHeight="1">
      <c r="A8" s="53"/>
      <c r="B8" s="284" t="s">
        <v>505</v>
      </c>
      <c r="C8" s="53"/>
      <c r="D8" s="53"/>
      <c r="E8" s="53"/>
      <c r="F8" s="764"/>
      <c r="G8" s="764"/>
    </row>
    <row r="9" spans="1:9" ht="35.25" customHeight="1">
      <c r="A9" s="622" t="s">
        <v>1261</v>
      </c>
      <c r="B9" s="53" t="s">
        <v>507</v>
      </c>
      <c r="C9" s="53"/>
      <c r="D9" s="53"/>
      <c r="E9" s="53"/>
      <c r="F9" s="53"/>
      <c r="G9" s="53"/>
      <c r="H9" s="53"/>
      <c r="I9" s="53"/>
    </row>
    <row r="10" spans="1:9" ht="14.25" customHeight="1">
      <c r="A10" s="53"/>
      <c r="B10" s="365" t="s">
        <v>548</v>
      </c>
      <c r="C10" s="53"/>
    </row>
    <row r="11" spans="1:9" ht="35.25" customHeight="1">
      <c r="A11" s="622" t="s">
        <v>1262</v>
      </c>
      <c r="B11" s="53" t="s">
        <v>508</v>
      </c>
      <c r="C11" s="53"/>
      <c r="D11" s="53"/>
      <c r="E11" s="53"/>
      <c r="F11" s="53"/>
      <c r="G11" s="53"/>
      <c r="H11" s="53"/>
      <c r="I11" s="53"/>
    </row>
    <row r="12" spans="1:9" ht="14.25" customHeight="1">
      <c r="A12" s="53"/>
      <c r="B12" s="284" t="s">
        <v>1075</v>
      </c>
      <c r="C12" s="53"/>
    </row>
    <row r="13" spans="1:9" ht="35.25" customHeight="1">
      <c r="A13" s="622" t="s">
        <v>1263</v>
      </c>
      <c r="B13" s="1069" t="s">
        <v>1406</v>
      </c>
      <c r="C13" s="53"/>
      <c r="D13" s="765"/>
      <c r="E13" s="53"/>
      <c r="F13" s="53"/>
      <c r="G13" s="53"/>
      <c r="H13" s="53"/>
      <c r="I13" s="53"/>
    </row>
    <row r="14" spans="1:9" ht="14.25" customHeight="1">
      <c r="A14" s="53"/>
      <c r="B14" s="284" t="s">
        <v>1407</v>
      </c>
      <c r="C14" s="53"/>
      <c r="D14" s="765"/>
      <c r="E14" s="53"/>
      <c r="F14" s="53"/>
      <c r="G14" s="53"/>
      <c r="H14" s="53"/>
      <c r="I14" s="53"/>
    </row>
    <row r="15" spans="1:9" ht="35.25" customHeight="1">
      <c r="A15" s="622" t="s">
        <v>1264</v>
      </c>
      <c r="B15" s="53" t="s">
        <v>509</v>
      </c>
      <c r="C15" s="53"/>
      <c r="D15" s="53"/>
      <c r="E15" s="53"/>
      <c r="F15" s="53"/>
      <c r="G15" s="53"/>
      <c r="H15" s="53"/>
      <c r="I15" s="53"/>
    </row>
    <row r="16" spans="1:9" ht="14.25" customHeight="1">
      <c r="A16" s="53"/>
      <c r="B16" s="284" t="s">
        <v>549</v>
      </c>
      <c r="D16" s="53"/>
      <c r="E16" s="53"/>
      <c r="F16" s="53"/>
      <c r="G16" s="53"/>
      <c r="H16" s="53"/>
      <c r="I16" s="53"/>
    </row>
    <row r="17" spans="1:9" ht="35.25" customHeight="1">
      <c r="A17" s="622" t="s">
        <v>1265</v>
      </c>
      <c r="B17" s="53" t="s">
        <v>1408</v>
      </c>
      <c r="C17" s="53"/>
      <c r="D17" s="53"/>
      <c r="E17" s="53"/>
      <c r="F17" s="53"/>
      <c r="G17" s="53"/>
      <c r="H17" s="53"/>
      <c r="I17" s="53"/>
    </row>
    <row r="18" spans="1:9" ht="14.25" customHeight="1">
      <c r="A18" s="53"/>
      <c r="B18" s="284" t="s">
        <v>1409</v>
      </c>
      <c r="D18" s="53"/>
      <c r="E18" s="53"/>
      <c r="F18" s="53"/>
      <c r="G18" s="53"/>
      <c r="H18" s="53"/>
      <c r="I18" s="53"/>
    </row>
    <row r="19" spans="1:9" ht="35.25" customHeight="1">
      <c r="A19" s="622" t="s">
        <v>1266</v>
      </c>
      <c r="B19" s="53" t="s">
        <v>1410</v>
      </c>
      <c r="C19" s="53"/>
      <c r="D19" s="53"/>
      <c r="E19" s="53"/>
      <c r="F19" s="53"/>
      <c r="G19" s="53"/>
      <c r="H19" s="53"/>
      <c r="I19" s="53"/>
    </row>
    <row r="20" spans="1:9" ht="14.25" customHeight="1">
      <c r="A20" s="53"/>
      <c r="B20" s="284" t="s">
        <v>1411</v>
      </c>
      <c r="D20" s="53"/>
      <c r="E20" s="53"/>
      <c r="F20" s="53"/>
      <c r="G20" s="53"/>
      <c r="H20" s="53"/>
      <c r="I20" s="53"/>
    </row>
    <row r="21" spans="1:9" ht="35.25" customHeight="1">
      <c r="A21" s="622" t="s">
        <v>1267</v>
      </c>
      <c r="B21" s="53" t="s">
        <v>1412</v>
      </c>
      <c r="D21" s="53"/>
      <c r="E21" s="53"/>
      <c r="F21" s="53"/>
      <c r="G21" s="53"/>
      <c r="H21" s="53"/>
      <c r="I21" s="53"/>
    </row>
    <row r="22" spans="1:9" ht="14.25" customHeight="1">
      <c r="A22" s="53"/>
      <c r="B22" s="284" t="s">
        <v>1413</v>
      </c>
      <c r="D22" s="53"/>
      <c r="E22" s="53"/>
      <c r="F22" s="53"/>
      <c r="G22" s="53"/>
      <c r="H22" s="53"/>
      <c r="I22" s="53"/>
    </row>
    <row r="23" spans="1:9" ht="35.25" customHeight="1">
      <c r="A23" s="622" t="s">
        <v>1268</v>
      </c>
      <c r="B23" s="53" t="s">
        <v>512</v>
      </c>
      <c r="D23" s="53"/>
      <c r="E23" s="53"/>
      <c r="F23" s="53"/>
      <c r="G23" s="53"/>
      <c r="H23" s="53"/>
      <c r="I23" s="53"/>
    </row>
    <row r="24" spans="1:9" ht="14.25" customHeight="1">
      <c r="A24" s="53"/>
      <c r="B24" s="284" t="s">
        <v>343</v>
      </c>
      <c r="D24" s="53"/>
      <c r="E24" s="53"/>
      <c r="F24" s="53"/>
      <c r="G24" s="53"/>
      <c r="H24" s="53"/>
      <c r="I24" s="53"/>
    </row>
    <row r="25" spans="1:9" ht="35.25" customHeight="1">
      <c r="A25" s="622" t="s">
        <v>1269</v>
      </c>
      <c r="B25" s="53" t="s">
        <v>1414</v>
      </c>
      <c r="C25" s="53"/>
      <c r="D25" s="53"/>
      <c r="E25" s="53"/>
      <c r="F25" s="53"/>
      <c r="G25" s="53"/>
      <c r="H25" s="53"/>
      <c r="I25" s="53"/>
    </row>
    <row r="26" spans="1:9" ht="14.25" customHeight="1">
      <c r="A26" s="53"/>
      <c r="B26" s="284" t="s">
        <v>1415</v>
      </c>
      <c r="D26" s="53"/>
      <c r="E26" s="53"/>
      <c r="F26" s="53"/>
      <c r="G26" s="53"/>
      <c r="H26" s="53"/>
      <c r="I26" s="53"/>
    </row>
    <row r="27" spans="1:9" ht="35.25" customHeight="1">
      <c r="A27" s="622" t="s">
        <v>1270</v>
      </c>
      <c r="B27" s="53" t="s">
        <v>516</v>
      </c>
      <c r="C27" s="53"/>
      <c r="D27" s="53"/>
      <c r="E27" s="53"/>
      <c r="F27" s="53"/>
      <c r="G27" s="53"/>
      <c r="H27" s="53"/>
      <c r="I27" s="53"/>
    </row>
    <row r="28" spans="1:9" ht="14.25" customHeight="1">
      <c r="A28" s="53"/>
      <c r="B28" s="284" t="s">
        <v>517</v>
      </c>
      <c r="D28" s="53"/>
      <c r="E28" s="53"/>
      <c r="F28" s="53"/>
      <c r="G28" s="53"/>
      <c r="H28" s="53"/>
      <c r="I28" s="53"/>
    </row>
    <row r="29" spans="1:9" ht="35.25" customHeight="1">
      <c r="A29" s="622" t="s">
        <v>1271</v>
      </c>
      <c r="B29" s="53" t="s">
        <v>1416</v>
      </c>
      <c r="C29" s="53"/>
      <c r="D29" s="53"/>
      <c r="E29" s="53"/>
      <c r="F29" s="53"/>
      <c r="G29" s="53"/>
      <c r="H29" s="53"/>
      <c r="I29" s="53"/>
    </row>
    <row r="30" spans="1:9" ht="14.25" customHeight="1">
      <c r="A30" s="53"/>
      <c r="B30" s="284" t="s">
        <v>1417</v>
      </c>
      <c r="D30" s="53"/>
      <c r="E30" s="53"/>
      <c r="F30" s="53"/>
      <c r="G30" s="53"/>
      <c r="H30" s="53"/>
      <c r="I30" s="53"/>
    </row>
    <row r="31" spans="1:9" ht="35.25" customHeight="1">
      <c r="A31" s="622" t="s">
        <v>1272</v>
      </c>
      <c r="B31" s="53" t="s">
        <v>550</v>
      </c>
      <c r="C31" s="53"/>
      <c r="D31" s="53"/>
      <c r="E31" s="53"/>
      <c r="F31" s="53"/>
      <c r="G31" s="53"/>
      <c r="H31" s="53"/>
      <c r="I31" s="53"/>
    </row>
    <row r="32" spans="1:9" ht="14.25" customHeight="1">
      <c r="A32" s="53"/>
      <c r="B32" s="284" t="s">
        <v>1388</v>
      </c>
      <c r="D32" s="53"/>
      <c r="E32" s="53"/>
      <c r="F32" s="53"/>
      <c r="G32" s="53"/>
      <c r="H32" s="53"/>
      <c r="I32" s="53"/>
    </row>
    <row r="33" spans="1:9" ht="35.25" customHeight="1">
      <c r="A33" s="622" t="s">
        <v>1273</v>
      </c>
      <c r="B33" s="53" t="s">
        <v>1418</v>
      </c>
      <c r="C33" s="53"/>
      <c r="D33" s="53"/>
      <c r="E33" s="53"/>
      <c r="F33" s="53"/>
      <c r="G33" s="53"/>
      <c r="H33" s="53"/>
      <c r="I33" s="53"/>
    </row>
    <row r="34" spans="1:9" ht="14.25" customHeight="1">
      <c r="A34" s="53"/>
      <c r="B34" s="284" t="s">
        <v>1419</v>
      </c>
      <c r="C34" s="53"/>
      <c r="D34" s="53"/>
      <c r="E34" s="53"/>
      <c r="F34" s="53"/>
      <c r="G34" s="53"/>
      <c r="H34" s="53"/>
      <c r="I34" s="53"/>
    </row>
    <row r="35" spans="1:9" ht="35.25" customHeight="1">
      <c r="A35" s="622" t="s">
        <v>1274</v>
      </c>
      <c r="B35" s="53" t="s">
        <v>522</v>
      </c>
      <c r="C35" s="53"/>
      <c r="D35" s="53"/>
      <c r="E35" s="53"/>
      <c r="F35" s="53"/>
      <c r="G35" s="53"/>
      <c r="H35" s="53"/>
      <c r="I35" s="53"/>
    </row>
    <row r="36" spans="1:9" s="1070" customFormat="1" ht="14.25" customHeight="1">
      <c r="A36" s="53"/>
      <c r="B36" s="284" t="s">
        <v>559</v>
      </c>
      <c r="D36" s="1071"/>
      <c r="E36" s="1071"/>
      <c r="F36" s="1071"/>
      <c r="G36" s="1071"/>
      <c r="H36" s="1071"/>
      <c r="I36" s="1071"/>
    </row>
    <row r="37" spans="1:9" ht="35.25" customHeight="1">
      <c r="A37" s="622" t="s">
        <v>1275</v>
      </c>
      <c r="B37" s="53" t="s">
        <v>1076</v>
      </c>
      <c r="C37" s="53"/>
      <c r="D37" s="53"/>
      <c r="E37" s="53"/>
      <c r="F37" s="53"/>
      <c r="G37" s="53"/>
      <c r="H37" s="53"/>
      <c r="I37" s="53"/>
    </row>
    <row r="38" spans="1:9" ht="14.25" customHeight="1">
      <c r="A38" s="53"/>
      <c r="B38" s="33" t="s">
        <v>869</v>
      </c>
      <c r="D38" s="53"/>
      <c r="E38" s="53"/>
      <c r="F38" s="53"/>
      <c r="G38" s="53"/>
      <c r="H38" s="53"/>
      <c r="I38" s="53"/>
    </row>
    <row r="39" spans="1:9" ht="14.25" customHeight="1">
      <c r="A39" s="53"/>
      <c r="B39" s="284" t="s">
        <v>560</v>
      </c>
      <c r="C39" s="53"/>
      <c r="D39" s="53"/>
      <c r="E39" s="53"/>
      <c r="F39" s="53"/>
      <c r="G39" s="53"/>
      <c r="H39" s="53"/>
      <c r="I39" s="53"/>
    </row>
    <row r="40" spans="1:9" ht="14.25" customHeight="1">
      <c r="A40" s="53"/>
      <c r="B40" s="284" t="s">
        <v>523</v>
      </c>
      <c r="D40" s="53"/>
      <c r="E40" s="53"/>
      <c r="F40" s="53"/>
      <c r="G40" s="53"/>
      <c r="H40" s="53"/>
      <c r="I40" s="53"/>
    </row>
    <row r="41" spans="1:9" ht="35.25" customHeight="1">
      <c r="A41" s="622" t="s">
        <v>1276</v>
      </c>
      <c r="B41" s="53" t="s">
        <v>1077</v>
      </c>
      <c r="C41" s="53"/>
      <c r="D41" s="53"/>
      <c r="E41" s="53"/>
      <c r="F41" s="53"/>
      <c r="G41" s="53"/>
      <c r="H41" s="53"/>
      <c r="I41" s="53"/>
    </row>
    <row r="42" spans="1:9" ht="14.25" customHeight="1">
      <c r="A42" s="53"/>
      <c r="B42" s="33" t="s">
        <v>1420</v>
      </c>
      <c r="D42" s="53"/>
      <c r="E42" s="53"/>
      <c r="F42" s="53"/>
      <c r="G42" s="53"/>
      <c r="H42" s="53"/>
      <c r="I42" s="53"/>
    </row>
    <row r="43" spans="1:9" s="1070" customFormat="1" ht="14.25" customHeight="1">
      <c r="A43" s="53"/>
      <c r="B43" s="284" t="s">
        <v>1421</v>
      </c>
      <c r="C43" s="1071"/>
      <c r="D43" s="1071"/>
      <c r="E43" s="1071"/>
      <c r="F43" s="1071"/>
      <c r="G43" s="1071"/>
      <c r="H43" s="1071"/>
      <c r="I43" s="1071"/>
    </row>
    <row r="44" spans="1:9" ht="35.25" customHeight="1">
      <c r="A44" s="622" t="s">
        <v>1277</v>
      </c>
      <c r="B44" s="53" t="s">
        <v>536</v>
      </c>
      <c r="D44" s="53"/>
      <c r="E44" s="53"/>
      <c r="F44" s="53"/>
      <c r="G44" s="53"/>
      <c r="H44" s="53"/>
      <c r="I44" s="53"/>
    </row>
    <row r="45" spans="1:9" ht="14.25" customHeight="1">
      <c r="A45" s="53"/>
      <c r="B45" s="33" t="s">
        <v>1422</v>
      </c>
      <c r="C45" s="53"/>
      <c r="D45" s="53"/>
      <c r="E45" s="53"/>
      <c r="F45" s="53"/>
      <c r="G45" s="53"/>
      <c r="H45" s="53"/>
      <c r="I45" s="53"/>
    </row>
    <row r="46" spans="1:9" ht="14.25" customHeight="1">
      <c r="A46" s="53"/>
      <c r="B46" s="284" t="s">
        <v>1423</v>
      </c>
      <c r="D46" s="53"/>
      <c r="E46" s="53"/>
      <c r="F46" s="53"/>
      <c r="G46" s="53"/>
      <c r="H46" s="53"/>
      <c r="I46" s="53"/>
    </row>
    <row r="47" spans="1:9" ht="35.25" customHeight="1">
      <c r="A47" s="622" t="s">
        <v>1278</v>
      </c>
      <c r="B47" s="53" t="s">
        <v>1079</v>
      </c>
      <c r="C47" s="53"/>
      <c r="D47" s="53"/>
      <c r="E47" s="53"/>
      <c r="F47" s="53"/>
      <c r="G47" s="53"/>
      <c r="H47" s="53"/>
      <c r="I47" s="53"/>
    </row>
    <row r="48" spans="1:9" ht="14.25" customHeight="1">
      <c r="A48" s="53"/>
      <c r="B48" s="33" t="s">
        <v>1424</v>
      </c>
      <c r="D48" s="53"/>
      <c r="E48" s="53"/>
      <c r="F48" s="53"/>
      <c r="G48" s="53"/>
      <c r="H48" s="53"/>
      <c r="I48" s="53"/>
    </row>
    <row r="49" spans="1:9" ht="14.25" customHeight="1">
      <c r="A49" s="53"/>
      <c r="B49" s="284" t="s">
        <v>555</v>
      </c>
      <c r="C49" s="53"/>
      <c r="D49" s="53"/>
      <c r="E49" s="53"/>
      <c r="F49" s="53"/>
      <c r="G49" s="53"/>
      <c r="H49" s="53"/>
      <c r="I49" s="53"/>
    </row>
    <row r="50" spans="1:9" ht="14.25" customHeight="1">
      <c r="A50" s="53"/>
      <c r="B50" s="284" t="s">
        <v>1425</v>
      </c>
      <c r="D50" s="53"/>
      <c r="E50" s="53"/>
      <c r="F50" s="53"/>
      <c r="G50" s="53"/>
      <c r="H50" s="53"/>
      <c r="I50" s="53"/>
    </row>
    <row r="51" spans="1:9" ht="35.25" customHeight="1">
      <c r="A51" s="622" t="s">
        <v>1279</v>
      </c>
      <c r="B51" s="53" t="s">
        <v>1079</v>
      </c>
      <c r="C51" s="53"/>
      <c r="D51" s="53"/>
      <c r="E51" s="53"/>
      <c r="F51" s="53"/>
      <c r="G51" s="53"/>
      <c r="H51" s="53"/>
      <c r="I51" s="53"/>
    </row>
    <row r="52" spans="1:9" ht="14.25" customHeight="1">
      <c r="A52" s="53"/>
      <c r="B52" s="765" t="s">
        <v>1426</v>
      </c>
      <c r="D52" s="53"/>
      <c r="E52" s="53"/>
      <c r="F52" s="53"/>
      <c r="G52" s="53"/>
      <c r="H52" s="53"/>
      <c r="I52" s="53"/>
    </row>
    <row r="53" spans="1:9" ht="14.25" customHeight="1">
      <c r="A53" s="53"/>
      <c r="B53" s="365" t="s">
        <v>556</v>
      </c>
      <c r="C53" s="53"/>
      <c r="D53" s="53"/>
      <c r="E53" s="53"/>
      <c r="F53" s="53"/>
      <c r="G53" s="53"/>
      <c r="H53" s="53"/>
      <c r="I53" s="53"/>
    </row>
    <row r="54" spans="1:9" ht="14.25" customHeight="1">
      <c r="A54" s="53"/>
      <c r="B54" s="365" t="s">
        <v>1425</v>
      </c>
    </row>
    <row r="55" spans="1:9" ht="35.25" customHeight="1">
      <c r="A55" s="622" t="s">
        <v>1280</v>
      </c>
      <c r="B55" s="53" t="s">
        <v>1078</v>
      </c>
      <c r="C55" s="53"/>
      <c r="D55" s="53"/>
      <c r="E55" s="53"/>
      <c r="F55" s="53"/>
      <c r="G55" s="53"/>
      <c r="H55" s="53"/>
      <c r="I55" s="53"/>
    </row>
    <row r="56" spans="1:9" ht="14.25" customHeight="1">
      <c r="A56" s="53"/>
      <c r="B56" s="33" t="s">
        <v>1427</v>
      </c>
      <c r="D56" s="53"/>
      <c r="E56" s="53"/>
      <c r="F56" s="53"/>
      <c r="G56" s="53"/>
      <c r="H56" s="53"/>
      <c r="I56" s="53"/>
    </row>
    <row r="57" spans="1:9" ht="14.25" customHeight="1">
      <c r="A57" s="53"/>
      <c r="B57" s="284" t="s">
        <v>786</v>
      </c>
      <c r="C57" s="53"/>
      <c r="D57" s="53"/>
      <c r="E57" s="53"/>
      <c r="F57" s="53"/>
      <c r="G57" s="53"/>
      <c r="H57" s="53"/>
      <c r="I57" s="53"/>
    </row>
    <row r="58" spans="1:9" ht="14.25" customHeight="1">
      <c r="A58" s="53"/>
      <c r="B58" s="284" t="s">
        <v>1428</v>
      </c>
      <c r="D58" s="53"/>
      <c r="E58" s="53"/>
      <c r="F58" s="53"/>
      <c r="G58" s="53"/>
      <c r="H58" s="53"/>
      <c r="I58" s="53"/>
    </row>
    <row r="59" spans="1:9" ht="35.25" customHeight="1">
      <c r="A59" s="622" t="s">
        <v>1281</v>
      </c>
      <c r="B59" s="53" t="s">
        <v>1429</v>
      </c>
      <c r="C59" s="53"/>
      <c r="D59" s="53"/>
      <c r="E59" s="53"/>
      <c r="F59" s="53"/>
      <c r="G59" s="53"/>
      <c r="H59" s="53"/>
      <c r="I59" s="53"/>
    </row>
    <row r="60" spans="1:9" ht="14.25" customHeight="1">
      <c r="A60" s="53"/>
      <c r="B60" s="284" t="s">
        <v>1430</v>
      </c>
      <c r="C60" s="53"/>
      <c r="D60" s="53"/>
      <c r="E60" s="53"/>
      <c r="F60" s="53"/>
      <c r="G60" s="53"/>
      <c r="H60" s="53"/>
      <c r="I60" s="53"/>
    </row>
    <row r="61" spans="1:9" ht="35.25" customHeight="1">
      <c r="A61" s="622" t="s">
        <v>1282</v>
      </c>
      <c r="B61" s="53" t="s">
        <v>1431</v>
      </c>
      <c r="C61" s="53"/>
      <c r="D61" s="53"/>
      <c r="E61" s="53"/>
      <c r="F61" s="53"/>
      <c r="G61" s="53"/>
      <c r="H61" s="53"/>
      <c r="I61" s="53"/>
    </row>
    <row r="62" spans="1:9" ht="14.25" customHeight="1">
      <c r="A62" s="53"/>
      <c r="B62" s="284" t="s">
        <v>1432</v>
      </c>
      <c r="C62" s="53"/>
      <c r="D62" s="53"/>
      <c r="E62" s="53"/>
      <c r="F62" s="53"/>
      <c r="G62" s="53"/>
      <c r="H62" s="53"/>
      <c r="I62" s="53"/>
    </row>
    <row r="63" spans="1:9" ht="35.25" customHeight="1">
      <c r="A63" s="622" t="s">
        <v>1283</v>
      </c>
      <c r="B63" s="53" t="s">
        <v>1433</v>
      </c>
      <c r="C63" s="53"/>
      <c r="D63" s="53"/>
      <c r="E63" s="53"/>
      <c r="F63" s="53"/>
      <c r="G63" s="53"/>
      <c r="H63" s="53"/>
      <c r="I63" s="53"/>
    </row>
    <row r="64" spans="1:9" ht="14.25" customHeight="1">
      <c r="A64" s="53"/>
      <c r="B64" s="284" t="s">
        <v>1434</v>
      </c>
      <c r="C64" s="53"/>
      <c r="D64" s="53"/>
      <c r="E64" s="53"/>
      <c r="F64" s="53"/>
      <c r="G64" s="53"/>
      <c r="H64" s="53"/>
      <c r="I64" s="53"/>
    </row>
    <row r="65" spans="1:9" ht="35.25" customHeight="1">
      <c r="A65" s="622" t="s">
        <v>1284</v>
      </c>
      <c r="B65" s="53" t="s">
        <v>1435</v>
      </c>
      <c r="C65" s="53"/>
      <c r="D65" s="53"/>
      <c r="E65" s="53"/>
      <c r="F65" s="53"/>
      <c r="G65" s="53"/>
      <c r="H65" s="53"/>
      <c r="I65" s="53"/>
    </row>
    <row r="66" spans="1:9" ht="14.25" customHeight="1">
      <c r="A66" s="53"/>
      <c r="B66" s="284" t="s">
        <v>1436</v>
      </c>
      <c r="C66" s="53"/>
      <c r="D66" s="53"/>
      <c r="E66" s="53"/>
      <c r="F66" s="53"/>
      <c r="G66" s="53"/>
      <c r="H66" s="53"/>
      <c r="I66" s="53"/>
    </row>
    <row r="67" spans="1:9" ht="35.25" customHeight="1">
      <c r="A67" s="622" t="s">
        <v>1285</v>
      </c>
      <c r="B67" s="53" t="s">
        <v>535</v>
      </c>
      <c r="C67" s="53"/>
      <c r="D67" s="53"/>
      <c r="E67" s="53"/>
      <c r="F67" s="53"/>
      <c r="G67" s="53"/>
      <c r="H67" s="53"/>
      <c r="I67" s="53"/>
    </row>
    <row r="68" spans="1:9" ht="14.25" customHeight="1">
      <c r="A68" s="53"/>
      <c r="B68" s="765" t="s">
        <v>525</v>
      </c>
      <c r="D68" s="53"/>
      <c r="E68" s="53"/>
      <c r="F68" s="53"/>
      <c r="G68" s="53"/>
      <c r="H68" s="53"/>
      <c r="I68" s="53"/>
    </row>
    <row r="69" spans="1:9" ht="14.25" customHeight="1">
      <c r="A69" s="53"/>
      <c r="B69" s="284" t="s">
        <v>558</v>
      </c>
      <c r="C69" s="53"/>
      <c r="D69" s="53"/>
      <c r="E69" s="53"/>
      <c r="F69" s="53"/>
      <c r="G69" s="53"/>
      <c r="H69" s="53"/>
      <c r="I69" s="53"/>
    </row>
    <row r="70" spans="1:9" ht="14.25" customHeight="1">
      <c r="A70" s="53"/>
      <c r="B70" s="284" t="s">
        <v>524</v>
      </c>
      <c r="D70" s="53"/>
      <c r="E70" s="53"/>
      <c r="F70" s="53"/>
      <c r="G70" s="53"/>
      <c r="H70" s="53"/>
      <c r="I70" s="53"/>
    </row>
    <row r="71" spans="1:9" ht="35.25" customHeight="1">
      <c r="A71" s="622" t="s">
        <v>1286</v>
      </c>
      <c r="B71" s="53" t="s">
        <v>1080</v>
      </c>
      <c r="C71" s="53"/>
      <c r="D71" s="53"/>
      <c r="E71" s="53"/>
      <c r="F71" s="53"/>
      <c r="G71" s="53"/>
      <c r="H71" s="53"/>
      <c r="I71" s="53"/>
    </row>
    <row r="72" spans="1:9" ht="14.25" customHeight="1">
      <c r="A72" s="53"/>
      <c r="B72" s="765" t="s">
        <v>1437</v>
      </c>
      <c r="D72" s="53"/>
      <c r="E72" s="53"/>
      <c r="F72" s="53"/>
      <c r="G72" s="53"/>
      <c r="H72" s="53"/>
      <c r="I72" s="53"/>
    </row>
    <row r="73" spans="1:9" ht="14.25" customHeight="1">
      <c r="A73" s="53"/>
      <c r="B73" s="284" t="s">
        <v>561</v>
      </c>
      <c r="C73" s="53"/>
      <c r="D73" s="53"/>
      <c r="E73" s="53"/>
      <c r="F73" s="53"/>
      <c r="G73" s="53"/>
      <c r="H73" s="53"/>
      <c r="I73" s="53"/>
    </row>
    <row r="74" spans="1:9" ht="14.25" customHeight="1">
      <c r="A74" s="53"/>
      <c r="B74" s="284" t="s">
        <v>1438</v>
      </c>
      <c r="C74" s="53"/>
      <c r="D74" s="53"/>
      <c r="E74" s="53"/>
      <c r="F74" s="53"/>
      <c r="G74" s="53"/>
      <c r="H74" s="53"/>
      <c r="I74" s="53"/>
    </row>
    <row r="75" spans="1:9" ht="35.25" customHeight="1">
      <c r="A75" s="622" t="s">
        <v>1287</v>
      </c>
      <c r="B75" s="53" t="s">
        <v>1081</v>
      </c>
      <c r="C75" s="53"/>
      <c r="D75" s="53"/>
      <c r="E75" s="53"/>
      <c r="F75" s="53"/>
      <c r="G75" s="53"/>
      <c r="H75" s="53"/>
      <c r="I75" s="53"/>
    </row>
    <row r="76" spans="1:9" ht="14.25" customHeight="1">
      <c r="A76" s="53"/>
      <c r="B76" s="33" t="s">
        <v>1439</v>
      </c>
      <c r="D76" s="53"/>
      <c r="E76" s="53"/>
      <c r="F76" s="53"/>
      <c r="G76" s="53"/>
      <c r="H76" s="53"/>
      <c r="I76" s="53"/>
    </row>
    <row r="77" spans="1:9" ht="14.25" customHeight="1">
      <c r="A77" s="53"/>
      <c r="B77" s="284" t="s">
        <v>562</v>
      </c>
      <c r="C77" s="53"/>
      <c r="D77" s="53"/>
      <c r="E77" s="53"/>
      <c r="F77" s="53"/>
      <c r="G77" s="53"/>
      <c r="H77" s="53"/>
      <c r="I77" s="53"/>
    </row>
    <row r="78" spans="1:9" ht="14.25" customHeight="1">
      <c r="A78" s="53"/>
      <c r="B78" s="284" t="s">
        <v>1440</v>
      </c>
      <c r="D78" s="53"/>
      <c r="E78" s="53"/>
      <c r="F78" s="53"/>
      <c r="G78" s="53"/>
      <c r="H78" s="53"/>
      <c r="I78" s="53"/>
    </row>
    <row r="79" spans="1:9" ht="35.25" customHeight="1">
      <c r="A79" s="622" t="s">
        <v>1288</v>
      </c>
      <c r="B79" s="53" t="s">
        <v>538</v>
      </c>
      <c r="C79" s="53"/>
      <c r="D79" s="53"/>
      <c r="E79" s="53"/>
      <c r="F79" s="53"/>
      <c r="G79" s="53"/>
      <c r="H79" s="53"/>
      <c r="I79" s="53"/>
    </row>
    <row r="80" spans="1:9" ht="14.25" customHeight="1">
      <c r="A80" s="53"/>
      <c r="B80" s="284" t="s">
        <v>537</v>
      </c>
      <c r="D80" s="53"/>
      <c r="E80" s="53"/>
      <c r="F80" s="53"/>
      <c r="G80" s="53"/>
      <c r="H80" s="53"/>
      <c r="I80" s="53"/>
    </row>
    <row r="81" spans="1:9" ht="35.25" customHeight="1">
      <c r="A81" s="622" t="s">
        <v>1289</v>
      </c>
      <c r="B81" s="53" t="s">
        <v>1441</v>
      </c>
      <c r="C81" s="53"/>
      <c r="D81" s="53"/>
      <c r="E81" s="53"/>
      <c r="F81" s="53"/>
      <c r="G81" s="53"/>
      <c r="H81" s="53"/>
      <c r="I81" s="53"/>
    </row>
    <row r="82" spans="1:9" ht="14.25" customHeight="1">
      <c r="A82" s="53"/>
      <c r="B82" s="284" t="s">
        <v>1442</v>
      </c>
      <c r="D82" s="53"/>
      <c r="E82" s="53"/>
      <c r="F82" s="53"/>
      <c r="G82" s="53"/>
      <c r="H82" s="53"/>
      <c r="I82" s="53"/>
    </row>
    <row r="83" spans="1:9" ht="35.25" customHeight="1">
      <c r="A83" s="622" t="s">
        <v>1290</v>
      </c>
      <c r="B83" s="53" t="s">
        <v>1443</v>
      </c>
      <c r="C83" s="53"/>
      <c r="D83" s="53"/>
      <c r="E83" s="53"/>
      <c r="F83" s="53"/>
      <c r="G83" s="53"/>
      <c r="H83" s="53"/>
      <c r="I83" s="53"/>
    </row>
    <row r="84" spans="1:9" ht="14.25" customHeight="1">
      <c r="A84" s="53"/>
      <c r="B84" s="284" t="s">
        <v>1444</v>
      </c>
      <c r="D84" s="53"/>
      <c r="E84" s="53"/>
      <c r="F84" s="53"/>
      <c r="G84" s="53"/>
      <c r="H84" s="53"/>
      <c r="I84" s="53"/>
    </row>
    <row r="85" spans="1:9" ht="35.25" customHeight="1">
      <c r="A85" s="622" t="s">
        <v>1291</v>
      </c>
      <c r="B85" s="53" t="s">
        <v>1445</v>
      </c>
      <c r="C85" s="53"/>
      <c r="D85" s="53"/>
      <c r="E85" s="53"/>
      <c r="F85" s="53"/>
      <c r="G85" s="53"/>
      <c r="H85" s="53"/>
      <c r="I85" s="53"/>
    </row>
    <row r="86" spans="1:9" ht="14.25" customHeight="1">
      <c r="A86" s="53"/>
      <c r="B86" s="284" t="s">
        <v>1446</v>
      </c>
      <c r="D86" s="53"/>
      <c r="E86" s="53"/>
      <c r="F86" s="53"/>
      <c r="G86" s="53"/>
      <c r="H86" s="53"/>
      <c r="I86" s="53"/>
    </row>
    <row r="87" spans="1:9" ht="35.25" customHeight="1">
      <c r="A87" s="622" t="s">
        <v>1292</v>
      </c>
      <c r="B87" s="53" t="s">
        <v>1447</v>
      </c>
      <c r="C87" s="53"/>
      <c r="D87" s="53"/>
      <c r="E87" s="53"/>
      <c r="F87" s="53"/>
      <c r="G87" s="53"/>
      <c r="H87" s="53"/>
      <c r="I87" s="53"/>
    </row>
    <row r="88" spans="1:9" ht="14.25" customHeight="1">
      <c r="A88" s="53"/>
      <c r="B88" s="284" t="s">
        <v>1448</v>
      </c>
      <c r="D88" s="53"/>
      <c r="E88" s="53"/>
      <c r="F88" s="53"/>
      <c r="G88" s="53"/>
      <c r="H88" s="53"/>
      <c r="I88" s="53"/>
    </row>
    <row r="89" spans="1:9" ht="34.5" customHeight="1">
      <c r="A89" s="622" t="s">
        <v>1293</v>
      </c>
      <c r="B89" s="53" t="s">
        <v>1196</v>
      </c>
      <c r="D89" s="53"/>
      <c r="E89" s="53"/>
      <c r="F89" s="53"/>
      <c r="G89" s="53"/>
      <c r="H89" s="53"/>
      <c r="I89" s="53"/>
    </row>
    <row r="90" spans="1:9" ht="14.25" customHeight="1">
      <c r="A90" s="53"/>
      <c r="B90" s="284" t="s">
        <v>1195</v>
      </c>
      <c r="D90" s="53"/>
      <c r="E90" s="53"/>
      <c r="F90" s="53"/>
      <c r="G90" s="53"/>
      <c r="H90" s="53"/>
      <c r="I90" s="53"/>
    </row>
    <row r="91" spans="1:9" ht="35.25" customHeight="1">
      <c r="A91" s="622" t="s">
        <v>1294</v>
      </c>
      <c r="B91" s="53" t="s">
        <v>1449</v>
      </c>
      <c r="C91" s="53"/>
      <c r="D91" s="53"/>
      <c r="E91" s="53"/>
      <c r="F91" s="53"/>
      <c r="G91" s="53"/>
      <c r="H91" s="53"/>
      <c r="I91" s="53"/>
    </row>
    <row r="92" spans="1:9" ht="14.25" customHeight="1">
      <c r="A92" s="53"/>
      <c r="B92" s="284" t="s">
        <v>1450</v>
      </c>
      <c r="D92" s="53"/>
      <c r="E92" s="53"/>
      <c r="F92" s="53"/>
      <c r="G92" s="53"/>
      <c r="H92" s="53"/>
      <c r="I92" s="53"/>
    </row>
    <row r="93" spans="1:9" ht="35.25" customHeight="1">
      <c r="A93" s="622" t="s">
        <v>1295</v>
      </c>
      <c r="B93" s="53" t="s">
        <v>1451</v>
      </c>
      <c r="C93" s="53"/>
      <c r="D93" s="53"/>
      <c r="E93" s="53"/>
      <c r="F93" s="53"/>
      <c r="G93" s="53"/>
      <c r="H93" s="53"/>
      <c r="I93" s="53"/>
    </row>
    <row r="94" spans="1:9" ht="14.25" customHeight="1">
      <c r="A94" s="53"/>
      <c r="B94" s="1072" t="s">
        <v>1452</v>
      </c>
      <c r="D94" s="53"/>
      <c r="E94" s="53"/>
      <c r="F94" s="53"/>
      <c r="G94" s="53"/>
      <c r="H94" s="53"/>
      <c r="I94" s="53"/>
    </row>
    <row r="95" spans="1:9" ht="35.25" customHeight="1">
      <c r="A95" s="622" t="s">
        <v>1296</v>
      </c>
      <c r="B95" s="53" t="s">
        <v>1453</v>
      </c>
      <c r="C95" s="53"/>
      <c r="D95" s="53"/>
      <c r="E95" s="53"/>
      <c r="F95" s="53"/>
      <c r="G95" s="53"/>
      <c r="H95" s="53"/>
      <c r="I95" s="53"/>
    </row>
    <row r="96" spans="1:9" ht="14.25" customHeight="1">
      <c r="A96" s="53"/>
      <c r="B96" s="284" t="s">
        <v>1454</v>
      </c>
      <c r="D96" s="53"/>
      <c r="E96" s="53"/>
      <c r="F96" s="53"/>
      <c r="G96" s="53"/>
      <c r="H96" s="53"/>
      <c r="I96" s="53"/>
    </row>
    <row r="97" spans="1:9" ht="35.25" customHeight="1">
      <c r="A97" s="622" t="s">
        <v>1297</v>
      </c>
      <c r="B97" s="53" t="s">
        <v>1455</v>
      </c>
      <c r="C97" s="53"/>
      <c r="D97" s="53"/>
      <c r="E97" s="53"/>
      <c r="F97" s="53"/>
      <c r="G97" s="53"/>
      <c r="H97" s="53"/>
      <c r="I97" s="53"/>
    </row>
    <row r="98" spans="1:9" ht="14.25" customHeight="1">
      <c r="A98" s="53"/>
      <c r="B98" s="284" t="s">
        <v>1456</v>
      </c>
      <c r="D98" s="53"/>
      <c r="E98" s="53"/>
      <c r="F98" s="53"/>
      <c r="G98" s="53"/>
      <c r="H98" s="53"/>
      <c r="I98" s="53"/>
    </row>
    <row r="99" spans="1:9" ht="35.25" customHeight="1">
      <c r="A99" s="622" t="s">
        <v>1298</v>
      </c>
      <c r="B99" s="53" t="s">
        <v>1457</v>
      </c>
      <c r="C99" s="53"/>
      <c r="D99" s="53"/>
      <c r="E99" s="53"/>
      <c r="F99" s="53"/>
      <c r="G99" s="53"/>
      <c r="H99" s="53"/>
      <c r="I99" s="53"/>
    </row>
    <row r="100" spans="1:9" ht="14.25" customHeight="1">
      <c r="A100" s="53"/>
      <c r="B100" s="284" t="s">
        <v>1458</v>
      </c>
      <c r="D100" s="53"/>
      <c r="E100" s="53"/>
      <c r="F100" s="53"/>
      <c r="G100" s="53"/>
      <c r="H100" s="53"/>
      <c r="I100" s="53"/>
    </row>
    <row r="101" spans="1:9" ht="35.25" customHeight="1">
      <c r="A101" s="622" t="s">
        <v>1299</v>
      </c>
      <c r="B101" s="53" t="s">
        <v>1459</v>
      </c>
      <c r="C101" s="53"/>
      <c r="D101" s="53"/>
      <c r="E101" s="53"/>
      <c r="F101" s="53"/>
      <c r="G101" s="53"/>
      <c r="H101" s="53"/>
      <c r="I101" s="53"/>
    </row>
    <row r="102" spans="1:9" ht="14.25" customHeight="1">
      <c r="A102" s="53"/>
      <c r="B102" s="284" t="s">
        <v>1460</v>
      </c>
      <c r="D102" s="53"/>
      <c r="E102" s="53"/>
      <c r="F102" s="53"/>
      <c r="G102" s="53"/>
      <c r="H102" s="53"/>
      <c r="I102" s="53"/>
    </row>
    <row r="103" spans="1:9" ht="35.25" customHeight="1">
      <c r="A103" s="622" t="s">
        <v>1300</v>
      </c>
      <c r="B103" s="53" t="s">
        <v>547</v>
      </c>
      <c r="C103" s="53"/>
      <c r="D103" s="53"/>
      <c r="E103" s="53"/>
      <c r="F103" s="53"/>
      <c r="G103" s="53"/>
      <c r="H103" s="53"/>
      <c r="I103" s="53"/>
    </row>
    <row r="104" spans="1:9" s="1070" customFormat="1" ht="14.25" customHeight="1">
      <c r="A104" s="53"/>
      <c r="B104" s="284" t="s">
        <v>540</v>
      </c>
      <c r="C104" s="1071"/>
      <c r="D104" s="1071"/>
      <c r="E104" s="1071"/>
      <c r="F104" s="1071"/>
      <c r="G104" s="1071"/>
      <c r="H104" s="1071"/>
      <c r="I104" s="1071"/>
    </row>
    <row r="105" spans="1:9" s="1070" customFormat="1" ht="14.25" customHeight="1">
      <c r="A105" s="53"/>
      <c r="B105" s="284" t="s">
        <v>545</v>
      </c>
      <c r="C105" s="1071"/>
      <c r="D105" s="1071"/>
      <c r="E105" s="1071"/>
      <c r="F105" s="1071"/>
      <c r="G105" s="1071"/>
      <c r="H105" s="1071"/>
      <c r="I105" s="1071"/>
    </row>
    <row r="106" spans="1:9" s="1070" customFormat="1" ht="14.25" customHeight="1">
      <c r="A106" s="53"/>
      <c r="B106" s="284" t="s">
        <v>546</v>
      </c>
      <c r="D106" s="1071"/>
      <c r="E106" s="1071"/>
      <c r="F106" s="1071"/>
      <c r="G106" s="1071"/>
      <c r="H106" s="1071"/>
      <c r="I106" s="1071"/>
    </row>
    <row r="107" spans="1:9" ht="35.25" customHeight="1">
      <c r="A107" s="622" t="s">
        <v>1301</v>
      </c>
      <c r="B107" s="53" t="s">
        <v>544</v>
      </c>
      <c r="C107" s="53"/>
      <c r="D107" s="53"/>
      <c r="E107" s="53"/>
      <c r="F107" s="53"/>
      <c r="G107" s="53"/>
      <c r="H107" s="53"/>
      <c r="I107" s="53"/>
    </row>
    <row r="108" spans="1:9" s="1070" customFormat="1" ht="14.25" customHeight="1">
      <c r="A108" s="53"/>
      <c r="B108" s="284" t="s">
        <v>540</v>
      </c>
      <c r="C108" s="1071"/>
      <c r="D108" s="1071"/>
      <c r="E108" s="1071"/>
      <c r="F108" s="1071"/>
      <c r="G108" s="1071"/>
      <c r="H108" s="1071"/>
      <c r="I108" s="1071"/>
    </row>
    <row r="109" spans="1:9" s="1070" customFormat="1" ht="14.25" customHeight="1">
      <c r="A109" s="53"/>
      <c r="B109" s="284" t="s">
        <v>541</v>
      </c>
      <c r="C109" s="1071"/>
      <c r="D109" s="1071"/>
      <c r="E109" s="1071"/>
      <c r="F109" s="1071"/>
      <c r="G109" s="1071"/>
      <c r="H109" s="1071"/>
      <c r="I109" s="1071"/>
    </row>
    <row r="110" spans="1:9" s="1070" customFormat="1" ht="14.25" customHeight="1">
      <c r="A110" s="53"/>
      <c r="B110" s="284" t="s">
        <v>542</v>
      </c>
      <c r="C110" s="1071"/>
      <c r="D110" s="1071"/>
      <c r="E110" s="1071"/>
      <c r="F110" s="1071"/>
      <c r="G110" s="1071"/>
      <c r="H110" s="1071"/>
      <c r="I110" s="1071"/>
    </row>
    <row r="111" spans="1:9" ht="35.25" customHeight="1">
      <c r="A111" s="622" t="s">
        <v>1302</v>
      </c>
      <c r="B111" s="53" t="s">
        <v>1082</v>
      </c>
      <c r="C111" s="53"/>
      <c r="D111" s="53"/>
      <c r="E111" s="53"/>
      <c r="F111" s="53"/>
      <c r="G111" s="53"/>
      <c r="H111" s="53"/>
      <c r="I111" s="53"/>
    </row>
    <row r="112" spans="1:9" ht="14.25" customHeight="1">
      <c r="A112" s="53"/>
      <c r="B112" s="33" t="s">
        <v>1462</v>
      </c>
      <c r="C112" s="53"/>
      <c r="D112" s="53"/>
      <c r="E112" s="53"/>
      <c r="F112" s="53"/>
      <c r="G112" s="53"/>
      <c r="H112" s="53"/>
      <c r="I112" s="53"/>
    </row>
    <row r="113" spans="1:9" ht="14.25" customHeight="1">
      <c r="A113" s="53"/>
      <c r="B113" s="284" t="s">
        <v>864</v>
      </c>
      <c r="C113" s="53"/>
      <c r="D113" s="53"/>
      <c r="E113" s="53"/>
      <c r="F113" s="53"/>
      <c r="G113" s="53"/>
      <c r="H113" s="53"/>
      <c r="I113" s="53"/>
    </row>
    <row r="114" spans="1:9" ht="14.25" customHeight="1">
      <c r="A114" s="53"/>
      <c r="B114" s="284" t="s">
        <v>1461</v>
      </c>
      <c r="C114" s="53"/>
      <c r="D114" s="53"/>
      <c r="E114" s="53"/>
      <c r="F114" s="53"/>
      <c r="G114" s="53"/>
      <c r="H114" s="53"/>
      <c r="I114" s="53"/>
    </row>
    <row r="115" spans="1:9" ht="35.25" customHeight="1">
      <c r="A115" s="622" t="s">
        <v>1303</v>
      </c>
      <c r="B115" s="53" t="s">
        <v>1463</v>
      </c>
      <c r="C115" s="53"/>
      <c r="D115" s="53"/>
      <c r="E115" s="53"/>
      <c r="F115" s="53"/>
      <c r="G115" s="53"/>
      <c r="H115" s="53"/>
      <c r="I115" s="53"/>
    </row>
    <row r="116" spans="1:9" ht="14.25" customHeight="1">
      <c r="A116" s="56"/>
      <c r="B116" s="284" t="s">
        <v>1464</v>
      </c>
      <c r="D116" s="53"/>
      <c r="E116" s="53"/>
      <c r="F116" s="53"/>
      <c r="G116" s="53"/>
      <c r="H116" s="53"/>
      <c r="I116" s="53"/>
    </row>
    <row r="117" spans="1:9" ht="35.25" customHeight="1">
      <c r="A117" s="1073" t="s">
        <v>1304</v>
      </c>
      <c r="B117" s="53" t="s">
        <v>1465</v>
      </c>
      <c r="C117" s="53"/>
      <c r="D117" s="53"/>
      <c r="E117" s="53"/>
      <c r="F117" s="53"/>
      <c r="G117" s="53"/>
      <c r="H117" s="53"/>
      <c r="I117" s="53"/>
    </row>
    <row r="118" spans="1:9" ht="14.25" customHeight="1">
      <c r="B118" s="284" t="s">
        <v>1466</v>
      </c>
      <c r="D118" s="53"/>
      <c r="E118" s="53"/>
      <c r="F118" s="53"/>
      <c r="G118" s="53"/>
      <c r="H118" s="53"/>
      <c r="I118" s="53"/>
    </row>
    <row r="119" spans="1:9" ht="35.25" customHeight="1">
      <c r="A119" s="56"/>
      <c r="B119" s="53"/>
      <c r="C119" s="53"/>
      <c r="D119" s="53"/>
      <c r="E119" s="53"/>
      <c r="F119" s="53"/>
      <c r="G119" s="53"/>
      <c r="H119" s="53"/>
      <c r="I119" s="53"/>
    </row>
    <row r="120" spans="1:9" ht="14.25" customHeight="1">
      <c r="B120" s="54"/>
      <c r="D120" s="53"/>
      <c r="E120" s="53"/>
      <c r="F120" s="53"/>
      <c r="G120" s="53"/>
      <c r="H120" s="53"/>
      <c r="I120" s="53"/>
    </row>
    <row r="121" spans="1:9" ht="35.25" customHeight="1">
      <c r="A121" s="56"/>
      <c r="B121" s="53"/>
      <c r="C121" s="53"/>
      <c r="D121" s="53"/>
      <c r="E121" s="53"/>
      <c r="F121" s="53"/>
      <c r="G121" s="53"/>
      <c r="H121" s="53"/>
      <c r="I121" s="53"/>
    </row>
    <row r="122" spans="1:9" ht="14.25" customHeight="1">
      <c r="B122" s="54"/>
      <c r="D122" s="53"/>
      <c r="E122" s="53"/>
      <c r="F122" s="53"/>
      <c r="G122" s="53"/>
      <c r="H122" s="53"/>
      <c r="I122" s="53"/>
    </row>
    <row r="123" spans="1:9" ht="35.25" customHeight="1">
      <c r="A123" s="56"/>
      <c r="B123" s="53"/>
      <c r="C123" s="53"/>
      <c r="D123" s="53"/>
      <c r="E123" s="53"/>
      <c r="F123" s="53"/>
      <c r="G123" s="53"/>
      <c r="H123" s="53"/>
      <c r="I123" s="53"/>
    </row>
    <row r="124" spans="1:9" ht="14.25" customHeight="1">
      <c r="B124" s="54"/>
      <c r="D124" s="53"/>
      <c r="E124" s="53"/>
      <c r="F124" s="53"/>
      <c r="G124" s="53"/>
      <c r="H124" s="53"/>
      <c r="I124" s="53"/>
    </row>
    <row r="125" spans="1:9" ht="35.25" customHeight="1">
      <c r="A125" s="56"/>
      <c r="B125" s="53"/>
      <c r="C125" s="53"/>
      <c r="D125" s="53"/>
      <c r="E125" s="53"/>
      <c r="F125" s="53"/>
      <c r="G125" s="53"/>
      <c r="H125" s="53"/>
      <c r="I125" s="53"/>
    </row>
    <row r="126" spans="1:9" ht="14.25" customHeight="1">
      <c r="B126" s="54"/>
      <c r="D126" s="53"/>
      <c r="E126" s="53"/>
      <c r="F126" s="53"/>
      <c r="G126" s="53"/>
      <c r="H126" s="53"/>
      <c r="I126" s="53"/>
    </row>
    <row r="127" spans="1:9" ht="35.25" customHeight="1">
      <c r="A127" s="56"/>
      <c r="B127" s="53"/>
      <c r="C127" s="53"/>
      <c r="D127" s="53"/>
      <c r="E127" s="53"/>
      <c r="F127" s="53"/>
      <c r="G127" s="53"/>
      <c r="H127" s="53"/>
      <c r="I127" s="53"/>
    </row>
    <row r="128" spans="1:9" ht="14.25" customHeight="1">
      <c r="B128" s="54"/>
      <c r="D128" s="53"/>
      <c r="E128" s="53"/>
      <c r="F128" s="53"/>
      <c r="G128" s="53"/>
      <c r="H128" s="53"/>
      <c r="I128" s="53"/>
    </row>
    <row r="129" spans="1:9" ht="35.25" customHeight="1">
      <c r="A129" s="56"/>
      <c r="B129" s="53"/>
      <c r="C129" s="53"/>
      <c r="D129" s="53"/>
      <c r="E129" s="53"/>
      <c r="F129" s="53"/>
      <c r="G129" s="53"/>
      <c r="H129" s="53"/>
      <c r="I129" s="53"/>
    </row>
    <row r="130" spans="1:9" ht="14.25" customHeight="1">
      <c r="B130" s="54"/>
      <c r="D130" s="53"/>
      <c r="E130" s="53"/>
      <c r="F130" s="53"/>
      <c r="G130" s="53"/>
      <c r="H130" s="53"/>
      <c r="I130" s="53"/>
    </row>
    <row r="131" spans="1:9" ht="35.25" customHeight="1">
      <c r="A131" s="56"/>
      <c r="B131" s="53"/>
      <c r="C131" s="53"/>
      <c r="D131" s="53"/>
      <c r="E131" s="53"/>
      <c r="F131" s="53"/>
      <c r="G131" s="53"/>
      <c r="H131" s="53"/>
      <c r="I131" s="53"/>
    </row>
    <row r="132" spans="1:9" ht="14.25" customHeight="1">
      <c r="B132" s="54"/>
      <c r="D132" s="53"/>
      <c r="E132" s="53"/>
      <c r="F132" s="53"/>
      <c r="G132" s="53"/>
      <c r="H132" s="53"/>
      <c r="I132" s="53"/>
    </row>
    <row r="133" spans="1:9" ht="35.25" customHeight="1">
      <c r="A133" s="56"/>
      <c r="B133" s="53"/>
      <c r="C133" s="53"/>
      <c r="D133" s="53"/>
      <c r="E133" s="53"/>
      <c r="F133" s="53"/>
      <c r="G133" s="53"/>
      <c r="H133" s="53"/>
      <c r="I133" s="53"/>
    </row>
    <row r="134" spans="1:9" ht="14.25" customHeight="1">
      <c r="B134" s="54"/>
      <c r="D134" s="53"/>
      <c r="E134" s="53"/>
      <c r="F134" s="53"/>
      <c r="G134" s="53"/>
      <c r="H134" s="53"/>
      <c r="I134" s="53"/>
    </row>
    <row r="135" spans="1:9" ht="35.25" customHeight="1">
      <c r="A135" s="56"/>
      <c r="B135" s="53"/>
      <c r="C135" s="53"/>
      <c r="D135" s="53"/>
      <c r="E135" s="53"/>
      <c r="F135" s="53"/>
      <c r="G135" s="53"/>
      <c r="H135" s="53"/>
      <c r="I135" s="53"/>
    </row>
    <row r="136" spans="1:9" ht="14.25" customHeight="1">
      <c r="B136" s="54"/>
      <c r="D136" s="53"/>
      <c r="E136" s="53"/>
      <c r="F136" s="53"/>
      <c r="G136" s="53"/>
      <c r="H136" s="53"/>
      <c r="I136" s="53"/>
    </row>
    <row r="137" spans="1:9" ht="35.25" customHeight="1">
      <c r="A137" s="56"/>
      <c r="B137" s="53"/>
      <c r="C137" s="53"/>
      <c r="D137" s="53"/>
      <c r="E137" s="53"/>
      <c r="F137" s="53"/>
      <c r="G137" s="53"/>
      <c r="H137" s="53"/>
      <c r="I137" s="53"/>
    </row>
    <row r="138" spans="1:9" ht="14.25" customHeight="1">
      <c r="B138" s="54"/>
      <c r="D138" s="53"/>
      <c r="E138" s="53"/>
      <c r="F138" s="53"/>
      <c r="G138" s="53"/>
      <c r="H138" s="53"/>
      <c r="I138" s="53"/>
    </row>
    <row r="139" spans="1:9" ht="35.25" customHeight="1">
      <c r="A139" s="56"/>
      <c r="B139" s="53"/>
      <c r="C139" s="53"/>
      <c r="D139" s="53"/>
      <c r="E139" s="53"/>
      <c r="F139" s="53"/>
      <c r="G139" s="53"/>
      <c r="H139" s="53"/>
      <c r="I139" s="53"/>
    </row>
    <row r="140" spans="1:9" ht="14.25" customHeight="1">
      <c r="B140" s="54"/>
      <c r="D140" s="53"/>
      <c r="E140" s="53"/>
      <c r="F140" s="53"/>
      <c r="G140" s="53"/>
      <c r="H140" s="53"/>
      <c r="I140" s="53"/>
    </row>
    <row r="141" spans="1:9" ht="35.25" customHeight="1">
      <c r="A141" s="56"/>
      <c r="B141" s="53"/>
      <c r="C141" s="53"/>
      <c r="D141" s="53"/>
      <c r="E141" s="53"/>
      <c r="F141" s="53"/>
      <c r="G141" s="53"/>
      <c r="H141" s="53"/>
      <c r="I141" s="53"/>
    </row>
    <row r="142" spans="1:9" ht="14.25" customHeight="1">
      <c r="B142" s="54"/>
      <c r="D142" s="53"/>
      <c r="E142" s="53"/>
      <c r="F142" s="53"/>
      <c r="G142" s="53"/>
      <c r="H142" s="53"/>
      <c r="I142" s="53"/>
    </row>
    <row r="143" spans="1:9" ht="35.25" customHeight="1">
      <c r="A143" s="56"/>
      <c r="B143" s="53"/>
      <c r="C143" s="53"/>
      <c r="D143" s="53"/>
      <c r="E143" s="53"/>
      <c r="F143" s="53"/>
      <c r="G143" s="53"/>
      <c r="H143" s="53"/>
      <c r="I143" s="53"/>
    </row>
    <row r="144" spans="1:9" ht="14.25" customHeight="1">
      <c r="B144" s="54"/>
      <c r="D144" s="53"/>
      <c r="E144" s="53"/>
      <c r="F144" s="53"/>
      <c r="G144" s="53"/>
      <c r="H144" s="53"/>
      <c r="I144" s="53"/>
    </row>
    <row r="145" spans="1:9" ht="35.25" customHeight="1">
      <c r="A145" s="56"/>
      <c r="B145" s="53"/>
      <c r="C145" s="53"/>
      <c r="D145" s="53"/>
      <c r="E145" s="53"/>
      <c r="F145" s="53"/>
      <c r="G145" s="53"/>
      <c r="H145" s="53"/>
      <c r="I145" s="53"/>
    </row>
    <row r="146" spans="1:9" ht="14.25" customHeight="1">
      <c r="B146" s="54"/>
      <c r="D146" s="53"/>
      <c r="E146" s="53"/>
      <c r="F146" s="53"/>
      <c r="G146" s="53"/>
      <c r="H146" s="53"/>
      <c r="I146" s="53"/>
    </row>
    <row r="147" spans="1:9" ht="35.25" customHeight="1">
      <c r="A147" s="56"/>
      <c r="B147" s="53"/>
      <c r="C147" s="53"/>
      <c r="D147" s="53"/>
      <c r="E147" s="53"/>
      <c r="F147" s="53"/>
      <c r="G147" s="53"/>
      <c r="H147" s="53"/>
      <c r="I147" s="53"/>
    </row>
    <row r="148" spans="1:9" ht="14.25" customHeight="1">
      <c r="B148" s="54"/>
      <c r="D148" s="53"/>
      <c r="E148" s="53"/>
      <c r="F148" s="53"/>
      <c r="G148" s="53"/>
      <c r="H148" s="53"/>
      <c r="I148" s="53"/>
    </row>
    <row r="149" spans="1:9" ht="35.25" customHeight="1">
      <c r="A149" s="56"/>
      <c r="B149" s="53"/>
      <c r="C149" s="53"/>
      <c r="D149" s="53"/>
      <c r="E149" s="53"/>
      <c r="F149" s="53"/>
      <c r="G149" s="53"/>
      <c r="H149" s="53"/>
      <c r="I149" s="53"/>
    </row>
    <row r="150" spans="1:9" ht="14.25" customHeight="1">
      <c r="B150" s="54"/>
      <c r="D150" s="53"/>
      <c r="E150" s="53"/>
      <c r="F150" s="53"/>
      <c r="G150" s="53"/>
      <c r="H150" s="53"/>
      <c r="I150" s="53"/>
    </row>
    <row r="151" spans="1:9" ht="35.25" customHeight="1">
      <c r="A151" s="56"/>
      <c r="B151" s="53"/>
      <c r="C151" s="53"/>
      <c r="D151" s="53"/>
      <c r="E151" s="53"/>
      <c r="F151" s="53"/>
      <c r="G151" s="53"/>
      <c r="H151" s="53"/>
      <c r="I151" s="53"/>
    </row>
    <row r="152" spans="1:9" ht="14.25" customHeight="1">
      <c r="B152" s="54"/>
      <c r="D152" s="53"/>
      <c r="E152" s="53"/>
      <c r="F152" s="53"/>
      <c r="G152" s="53"/>
      <c r="H152" s="53"/>
      <c r="I152" s="53"/>
    </row>
    <row r="153" spans="1:9" ht="35.25" customHeight="1">
      <c r="A153" s="56"/>
      <c r="B153" s="53"/>
      <c r="C153" s="53"/>
      <c r="D153" s="53"/>
      <c r="E153" s="53"/>
      <c r="F153" s="53"/>
      <c r="G153" s="53"/>
      <c r="H153" s="53"/>
      <c r="I153" s="53"/>
    </row>
    <row r="154" spans="1:9" ht="14.25" customHeight="1">
      <c r="B154" s="54"/>
      <c r="D154" s="53"/>
      <c r="E154" s="53"/>
      <c r="F154" s="53"/>
      <c r="G154" s="53"/>
      <c r="H154" s="53"/>
      <c r="I154" s="53"/>
    </row>
    <row r="155" spans="1:9" ht="35.25" customHeight="1">
      <c r="A155" s="56"/>
      <c r="B155" s="53"/>
      <c r="C155" s="53"/>
      <c r="D155" s="53"/>
      <c r="E155" s="53"/>
      <c r="F155" s="53"/>
      <c r="G155" s="53"/>
      <c r="H155" s="53"/>
      <c r="I155" s="53"/>
    </row>
    <row r="156" spans="1:9" ht="14.25" customHeight="1">
      <c r="B156" s="54"/>
      <c r="D156" s="53"/>
      <c r="E156" s="53"/>
      <c r="F156" s="53"/>
      <c r="G156" s="53"/>
      <c r="H156" s="53"/>
      <c r="I156" s="53"/>
    </row>
    <row r="157" spans="1:9" ht="35.25" customHeight="1">
      <c r="A157" s="56"/>
      <c r="B157" s="53"/>
      <c r="C157" s="53"/>
      <c r="D157" s="53"/>
      <c r="E157" s="53"/>
      <c r="F157" s="53"/>
      <c r="G157" s="53"/>
      <c r="H157" s="53"/>
      <c r="I157" s="53"/>
    </row>
    <row r="158" spans="1:9" ht="14.25" customHeight="1">
      <c r="B158" s="54"/>
      <c r="D158" s="53"/>
      <c r="E158" s="53"/>
      <c r="F158" s="53"/>
      <c r="G158" s="53"/>
      <c r="H158" s="53"/>
      <c r="I158" s="53"/>
    </row>
    <row r="159" spans="1:9" ht="35.25" customHeight="1">
      <c r="A159" s="56"/>
      <c r="B159" s="53"/>
      <c r="C159" s="53"/>
      <c r="D159" s="53"/>
      <c r="E159" s="53"/>
      <c r="F159" s="53"/>
      <c r="G159" s="53"/>
      <c r="H159" s="53"/>
      <c r="I159" s="53"/>
    </row>
    <row r="160" spans="1:9" ht="14.25" customHeight="1">
      <c r="B160" s="54"/>
      <c r="D160" s="53"/>
      <c r="E160" s="53"/>
      <c r="F160" s="53"/>
      <c r="G160" s="53"/>
      <c r="H160" s="53"/>
      <c r="I160" s="53"/>
    </row>
    <row r="161" spans="1:9" ht="35.25" customHeight="1">
      <c r="A161" s="56"/>
      <c r="B161" s="53"/>
      <c r="C161" s="53"/>
      <c r="D161" s="53"/>
      <c r="E161" s="53"/>
      <c r="F161" s="53"/>
      <c r="G161" s="53"/>
      <c r="H161" s="53"/>
      <c r="I161" s="53"/>
    </row>
    <row r="162" spans="1:9" ht="14.25" customHeight="1">
      <c r="B162" s="54"/>
      <c r="D162" s="53"/>
      <c r="E162" s="53"/>
      <c r="F162" s="53"/>
      <c r="G162" s="53"/>
      <c r="H162" s="53"/>
      <c r="I162" s="53"/>
    </row>
    <row r="163" spans="1:9" ht="35.25" customHeight="1">
      <c r="A163" s="56"/>
      <c r="B163" s="53"/>
      <c r="C163" s="53"/>
      <c r="D163" s="53"/>
      <c r="E163" s="53"/>
      <c r="F163" s="53"/>
      <c r="G163" s="53"/>
      <c r="H163" s="53"/>
      <c r="I163" s="53"/>
    </row>
    <row r="164" spans="1:9" ht="14.25" customHeight="1">
      <c r="B164" s="54"/>
      <c r="D164" s="53"/>
      <c r="E164" s="53"/>
      <c r="F164" s="53"/>
      <c r="G164" s="53"/>
      <c r="H164" s="53"/>
      <c r="I164" s="53"/>
    </row>
    <row r="165" spans="1:9" ht="35.25" customHeight="1">
      <c r="A165" s="56"/>
      <c r="B165" s="53"/>
      <c r="C165" s="53"/>
      <c r="D165" s="53"/>
      <c r="E165" s="53"/>
      <c r="F165" s="53"/>
      <c r="G165" s="53"/>
      <c r="H165" s="53"/>
      <c r="I165" s="53"/>
    </row>
    <row r="166" spans="1:9" ht="14.25" customHeight="1">
      <c r="B166" s="54"/>
      <c r="D166" s="53"/>
      <c r="E166" s="53"/>
      <c r="F166" s="53"/>
      <c r="G166" s="53"/>
      <c r="H166" s="53"/>
      <c r="I166" s="53"/>
    </row>
    <row r="167" spans="1:9" ht="35.25" customHeight="1">
      <c r="A167" s="56"/>
      <c r="B167" s="53"/>
      <c r="C167" s="53"/>
      <c r="D167" s="53"/>
      <c r="E167" s="53"/>
      <c r="F167" s="53"/>
      <c r="G167" s="53"/>
      <c r="H167" s="53"/>
      <c r="I167" s="53"/>
    </row>
    <row r="168" spans="1:9" ht="14.25" customHeight="1">
      <c r="B168" s="54"/>
      <c r="D168" s="53"/>
      <c r="E168" s="53"/>
      <c r="F168" s="53"/>
      <c r="G168" s="53"/>
      <c r="H168" s="53"/>
      <c r="I168" s="53"/>
    </row>
    <row r="169" spans="1:9" ht="35.25" customHeight="1">
      <c r="A169" s="56"/>
      <c r="B169" s="53"/>
      <c r="C169" s="53"/>
      <c r="D169" s="53"/>
      <c r="E169" s="53"/>
      <c r="F169" s="53"/>
      <c r="G169" s="53"/>
      <c r="H169" s="53"/>
      <c r="I169" s="53"/>
    </row>
    <row r="170" spans="1:9" ht="14.25" customHeight="1">
      <c r="B170" s="54"/>
      <c r="D170" s="53"/>
      <c r="E170" s="53"/>
      <c r="F170" s="53"/>
      <c r="G170" s="53"/>
      <c r="H170" s="53"/>
      <c r="I170" s="53"/>
    </row>
    <row r="171" spans="1:9" ht="35.25" customHeight="1">
      <c r="A171" s="56"/>
      <c r="B171" s="53"/>
      <c r="C171" s="53"/>
      <c r="D171" s="53"/>
      <c r="E171" s="53"/>
      <c r="F171" s="53"/>
      <c r="G171" s="53"/>
      <c r="H171" s="53"/>
      <c r="I171" s="53"/>
    </row>
    <row r="172" spans="1:9" ht="14.25" customHeight="1">
      <c r="B172" s="54"/>
      <c r="D172" s="53"/>
      <c r="E172" s="53"/>
      <c r="F172" s="53"/>
      <c r="G172" s="53"/>
      <c r="H172" s="53"/>
      <c r="I172" s="53"/>
    </row>
    <row r="173" spans="1:9" ht="35.25" customHeight="1">
      <c r="A173" s="56"/>
      <c r="B173" s="53"/>
      <c r="C173" s="53"/>
      <c r="D173" s="53"/>
      <c r="E173" s="53"/>
      <c r="F173" s="53"/>
      <c r="G173" s="53"/>
      <c r="H173" s="53"/>
      <c r="I173" s="53"/>
    </row>
    <row r="174" spans="1:9" ht="14.25" customHeight="1">
      <c r="B174" s="54"/>
      <c r="D174" s="53"/>
      <c r="E174" s="53"/>
      <c r="F174" s="53"/>
      <c r="G174" s="53"/>
      <c r="H174" s="53"/>
      <c r="I174" s="53"/>
    </row>
    <row r="175" spans="1:9" ht="35.25" customHeight="1">
      <c r="A175" s="56"/>
      <c r="B175" s="53"/>
      <c r="C175" s="53"/>
      <c r="D175" s="53"/>
      <c r="E175" s="53"/>
      <c r="F175" s="53"/>
      <c r="G175" s="53"/>
      <c r="H175" s="53"/>
      <c r="I175" s="53"/>
    </row>
    <row r="176" spans="1:9" ht="14.25" customHeight="1">
      <c r="B176" s="54"/>
      <c r="D176" s="53"/>
      <c r="E176" s="53"/>
      <c r="F176" s="53"/>
      <c r="G176" s="53"/>
      <c r="H176" s="53"/>
      <c r="I176" s="53"/>
    </row>
    <row r="177" spans="1:9" ht="35.25" customHeight="1">
      <c r="A177" s="56"/>
      <c r="B177" s="53"/>
      <c r="C177" s="53"/>
      <c r="D177" s="53"/>
      <c r="E177" s="53"/>
      <c r="F177" s="53"/>
      <c r="G177" s="53"/>
      <c r="H177" s="53"/>
      <c r="I177" s="53"/>
    </row>
    <row r="178" spans="1:9" ht="14.25" customHeight="1">
      <c r="B178" s="54"/>
      <c r="D178" s="53"/>
      <c r="E178" s="53"/>
      <c r="F178" s="53"/>
      <c r="G178" s="53"/>
      <c r="H178" s="53"/>
      <c r="I178" s="53"/>
    </row>
    <row r="179" spans="1:9" ht="35.25" customHeight="1">
      <c r="A179" s="56"/>
      <c r="B179" s="53"/>
      <c r="C179" s="53"/>
      <c r="D179" s="53"/>
      <c r="E179" s="53"/>
      <c r="F179" s="53"/>
      <c r="G179" s="53"/>
      <c r="H179" s="53"/>
      <c r="I179" s="53"/>
    </row>
    <row r="180" spans="1:9" ht="14.25" customHeight="1">
      <c r="B180" s="54"/>
      <c r="D180" s="53"/>
      <c r="E180" s="53"/>
      <c r="F180" s="53"/>
      <c r="G180" s="53"/>
      <c r="H180" s="53"/>
      <c r="I180" s="53"/>
    </row>
    <row r="181" spans="1:9" ht="35.25" customHeight="1">
      <c r="A181" s="56"/>
      <c r="B181" s="53"/>
      <c r="C181" s="53"/>
      <c r="D181" s="53"/>
      <c r="E181" s="53"/>
      <c r="F181" s="53"/>
      <c r="G181" s="53"/>
      <c r="H181" s="53"/>
      <c r="I181" s="53"/>
    </row>
  </sheetData>
  <customSheetViews>
    <customSheetView guid="{17A61E15-CB34-4E45-B54C-4890B27A542F}" showGridLines="0">
      <pageMargins left="0.7" right="0.7" top="0.75" bottom="0.75" header="0.3" footer="0.3"/>
      <pageSetup paperSize="9" orientation="portrait" r:id="rId1"/>
    </customSheetView>
  </customSheetViews>
  <hyperlinks>
    <hyperlink ref="A3" location="'Tabl.1(117)'!Obszar_wydruku" display="TABL.1(118). " xr:uid="{00000000-0004-0000-0100-000000000000}"/>
    <hyperlink ref="A5" location="'Tabl.2(118)'!A1" display="TABL.2(119). " xr:uid="{00000000-0004-0000-0100-000001000000}"/>
    <hyperlink ref="A7" location="'Tabl.3(119)'!A1" display="TABL.3(119). " xr:uid="{00000000-0004-0000-0100-000002000000}"/>
    <hyperlink ref="A9" location="'Tabl.4(120)'!A1" display="TABL.4(120). " xr:uid="{00000000-0004-0000-0100-000003000000}"/>
    <hyperlink ref="A11" location="'Tabl.5(121)'!A1" display="TABL.5(121). " xr:uid="{00000000-0004-0000-0100-000004000000}"/>
    <hyperlink ref="A19" location="'Tabl.9(125)'!A1" display="TABL.9(125). " xr:uid="{00000000-0004-0000-0100-000005000000}"/>
    <hyperlink ref="A23" location="'Tabl.11(127)'!A1" display="TABL.11(127)." xr:uid="{00000000-0004-0000-0100-000006000000}"/>
    <hyperlink ref="A25" location="'Tabl.12(128)'!A1" display="TABL.12(128). " xr:uid="{00000000-0004-0000-0100-000007000000}"/>
    <hyperlink ref="A27" location="'Tabl.13(129)'!A1" display="TABL.13(129). " xr:uid="{00000000-0004-0000-0100-000008000000}"/>
    <hyperlink ref="A29" location="'Tabl.14(130)'!A1" display="TABL.14(130). " xr:uid="{00000000-0004-0000-0100-000009000000}"/>
    <hyperlink ref="A33" location="'Tabl.16(132)'!A1" display="TABL.16(132).  " xr:uid="{00000000-0004-0000-0100-00000A000000}"/>
    <hyperlink ref="A35" location="'Tabl.17(133)'!A1" display="TABL. 17(133). " xr:uid="{00000000-0004-0000-0100-00000B000000}"/>
    <hyperlink ref="A37" location="'Tabl.18(134)'!A1" display="TABL. 18(134).  " xr:uid="{00000000-0004-0000-0100-00000C000000}"/>
    <hyperlink ref="A41" location="'Tabl.19(135)'!A1" display="TABL. 19(135). " xr:uid="{00000000-0004-0000-0100-00000D000000}"/>
    <hyperlink ref="A44" location="'Tabl.20(136)'!A1" display="TABL. 20(136). " xr:uid="{00000000-0004-0000-0100-00000E000000}"/>
    <hyperlink ref="A47" location="'Tabl.21(137)'!A1" display="TABL. 21(137)  " xr:uid="{00000000-0004-0000-0100-00000F000000}"/>
    <hyperlink ref="A51" location="'Tabl.22(138)'!A1" display="TABL. 22(138)." xr:uid="{00000000-0004-0000-0100-000010000000}"/>
    <hyperlink ref="A55" location="'Tabl.23(139)'!A1" display="TABL. 23(139). " xr:uid="{00000000-0004-0000-0100-000011000000}"/>
    <hyperlink ref="A59" location="'Tabl.24(140)'!A1" display="TABL. 24(140). " xr:uid="{00000000-0004-0000-0100-000012000000}"/>
    <hyperlink ref="A61" location="'Tabl.25(141)'!A1" display="TABL. 25(141)." xr:uid="{00000000-0004-0000-0100-000013000000}"/>
    <hyperlink ref="A63" location="'Tabl.26(142)'!A1" display="TABL. 26(142). " xr:uid="{00000000-0004-0000-0100-000014000000}"/>
    <hyperlink ref="A65" location="'Tabl.27(143)'!A1" display="TABL. 27(143).  " xr:uid="{00000000-0004-0000-0100-000015000000}"/>
    <hyperlink ref="A67" location="'Tabl.28(144)'!A1" display="TABL. 28(144). " xr:uid="{00000000-0004-0000-0100-000016000000}"/>
    <hyperlink ref="A71" location="'Tabl.29(145)'!A1" display="TABL. 29(145). " xr:uid="{00000000-0004-0000-0100-000017000000}"/>
    <hyperlink ref="A75" location="'Tabl.30(146)'!A1" display="TABL. 30(146). " xr:uid="{00000000-0004-0000-0100-000018000000}"/>
    <hyperlink ref="A115" location="'Tab. 46(162)'!A1" display="TABL.46(162)." xr:uid="{00000000-0004-0000-0100-000019000000}"/>
    <hyperlink ref="A79" location="'Tabl.31(147)'!A1" display="TABL. 31(147). " xr:uid="{00000000-0004-0000-0100-00001A000000}"/>
    <hyperlink ref="A81" location="'Tabl.32(148)'!A1" display="TABL. 32(148). " xr:uid="{00000000-0004-0000-0100-00001B000000}"/>
    <hyperlink ref="A83" location="'Tabl.33(149)'!A1" display="TABL. 33(149). " xr:uid="{00000000-0004-0000-0100-00001C000000}"/>
    <hyperlink ref="A85" location="'Tabl.34(150)'!A1" display="TABL. 34(150). " xr:uid="{00000000-0004-0000-0100-00001D000000}"/>
    <hyperlink ref="A87" location="'Tabl.35(151)'!A1" display="TABL. 35(151). " xr:uid="{00000000-0004-0000-0100-00001E000000}"/>
    <hyperlink ref="A91" location="'Tabl.37(153)'!A1" display="TABL. 37(153). " xr:uid="{00000000-0004-0000-0100-00001F000000}"/>
    <hyperlink ref="A93" location="'Tabl.38(154)'!A1" display="TABL. 38(154). " xr:uid="{00000000-0004-0000-0100-000020000000}"/>
    <hyperlink ref="A95" location="'Tabl.39(155)'!A1" display="TABL. 39(155). " xr:uid="{00000000-0004-0000-0100-000021000000}"/>
    <hyperlink ref="A97" location="'Tabl.40(156)'!A1" display="TABL. 40(156). " xr:uid="{00000000-0004-0000-0100-000022000000}"/>
    <hyperlink ref="A99" location="'Tabl.41(157)'!Obszar_wydruku" display="TABL. 41(157). " xr:uid="{00000000-0004-0000-0100-000023000000}"/>
    <hyperlink ref="A101" location="'Tabl.42(158)'!A1" display="TABL. 42(158). " xr:uid="{00000000-0004-0000-0100-000024000000}"/>
    <hyperlink ref="A103" location="'Tabl.43(159)'!A1" display="TABL. 43(159). " xr:uid="{00000000-0004-0000-0100-000025000000}"/>
    <hyperlink ref="A107" location="'Tabl.44(160)'!A1" display="TABL. 44(160). " xr:uid="{00000000-0004-0000-0100-000026000000}"/>
    <hyperlink ref="A111" location="'Tabl.45(161)'!A1" display="TABL. 45(161). " xr:uid="{00000000-0004-0000-0100-000027000000}"/>
    <hyperlink ref="A31" location="'Tabl.15(131)'!A1" display="TABL.15(131). " xr:uid="{00000000-0004-0000-0100-000028000000}"/>
    <hyperlink ref="A15" location="'Tabl.7(123)'!A1" display="TABL.7(123). " xr:uid="{00000000-0004-0000-0100-000029000000}"/>
    <hyperlink ref="A21" location="'Tabl.10(126)'!A1" display="TABL.10(126). " xr:uid="{00000000-0004-0000-0100-00002A000000}"/>
    <hyperlink ref="A17" location="'Tabl.8(124)'!A1" display="TABL.8(124). " xr:uid="{00000000-0004-0000-0100-00002B000000}"/>
    <hyperlink ref="A117" location="'Tabl.47(163)'!A1" display="TABL.47(163)." xr:uid="{00000000-0004-0000-0100-00002C000000}"/>
    <hyperlink ref="A13" location="'Tabl.6(122)'!A1" display="TABL.6(122). " xr:uid="{00000000-0004-0000-0100-00002D000000}"/>
    <hyperlink ref="A89" location="'Tabl. 36(152)'!A1" display="TABL. 36(152). " xr:uid="{00000000-0004-0000-0100-00002E000000}"/>
  </hyperlinks>
  <pageMargins left="0.7" right="0.7" top="0.75" bottom="0.75" header="0.3" footer="0.3"/>
  <pageSetup paperSize="9" scale="75" fitToHeight="0"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J37"/>
  <sheetViews>
    <sheetView showGridLines="0" zoomScaleNormal="100" workbookViewId="0"/>
  </sheetViews>
  <sheetFormatPr defaultColWidth="9.140625" defaultRowHeight="12"/>
  <cols>
    <col min="1" max="1" width="50.5703125" style="30" customWidth="1"/>
    <col min="2" max="6" width="12" style="30" customWidth="1"/>
    <col min="7" max="7" width="12" style="177" customWidth="1"/>
    <col min="8" max="8" width="9.140625" style="30"/>
    <col min="9" max="9" width="12.5703125" style="30" customWidth="1"/>
    <col min="10" max="16384" width="9.140625" style="30"/>
  </cols>
  <sheetData>
    <row r="1" spans="1:10" ht="14.25" customHeight="1">
      <c r="A1" s="184" t="s">
        <v>1207</v>
      </c>
      <c r="B1" s="15"/>
      <c r="C1" s="15"/>
      <c r="D1" s="15"/>
      <c r="E1" s="15"/>
      <c r="F1" s="412"/>
      <c r="G1" s="422"/>
      <c r="H1" s="251"/>
      <c r="I1" s="2" t="s">
        <v>500</v>
      </c>
      <c r="J1" s="1"/>
    </row>
    <row r="2" spans="1:10" ht="14.25" customHeight="1">
      <c r="A2" s="380" t="s">
        <v>1096</v>
      </c>
      <c r="B2" s="43"/>
      <c r="C2" s="43"/>
      <c r="D2" s="43"/>
      <c r="E2" s="43"/>
      <c r="F2" s="412"/>
      <c r="G2" s="422"/>
      <c r="H2" s="43"/>
      <c r="I2" s="60" t="s">
        <v>501</v>
      </c>
      <c r="J2" s="1"/>
    </row>
    <row r="3" spans="1:10" ht="14.25" customHeight="1">
      <c r="A3" s="413" t="s">
        <v>1097</v>
      </c>
      <c r="B3" s="414"/>
      <c r="C3" s="414"/>
      <c r="D3" s="414"/>
      <c r="E3" s="414"/>
      <c r="F3" s="414"/>
      <c r="G3" s="423"/>
      <c r="H3" s="13"/>
      <c r="I3" s="134"/>
      <c r="J3" s="134"/>
    </row>
    <row r="4" spans="1:10" ht="6" customHeight="1">
      <c r="A4" s="97"/>
    </row>
    <row r="5" spans="1:10" ht="43.5" customHeight="1">
      <c r="A5" s="51" t="s">
        <v>887</v>
      </c>
      <c r="B5" s="4">
        <v>2000</v>
      </c>
      <c r="C5" s="4">
        <v>2005</v>
      </c>
      <c r="D5" s="4">
        <v>2010</v>
      </c>
      <c r="E5" s="4">
        <v>2015</v>
      </c>
      <c r="F5" s="778">
        <v>2020</v>
      </c>
      <c r="G5" s="569">
        <v>2021</v>
      </c>
    </row>
    <row r="6" spans="1:10" ht="14.25" customHeight="1">
      <c r="A6" s="101" t="s">
        <v>402</v>
      </c>
      <c r="B6" s="252">
        <v>1554</v>
      </c>
      <c r="C6" s="252">
        <v>1387</v>
      </c>
      <c r="D6" s="252">
        <v>1358</v>
      </c>
      <c r="E6" s="252">
        <v>1342</v>
      </c>
      <c r="F6" s="530">
        <v>1259</v>
      </c>
      <c r="G6" s="530">
        <v>1243</v>
      </c>
    </row>
    <row r="7" spans="1:10" ht="14.25" customHeight="1">
      <c r="A7" s="125" t="s">
        <v>403</v>
      </c>
      <c r="B7" s="21"/>
      <c r="C7" s="21"/>
      <c r="D7" s="21"/>
      <c r="E7" s="21"/>
      <c r="F7" s="464"/>
      <c r="G7" s="464"/>
    </row>
    <row r="8" spans="1:10" ht="14.25" customHeight="1">
      <c r="A8" s="116" t="s">
        <v>404</v>
      </c>
      <c r="B8" s="21">
        <v>1353</v>
      </c>
      <c r="C8" s="21">
        <v>1228</v>
      </c>
      <c r="D8" s="21">
        <v>1209</v>
      </c>
      <c r="E8" s="21">
        <v>1204</v>
      </c>
      <c r="F8" s="464">
        <v>1091</v>
      </c>
      <c r="G8" s="464">
        <v>1077</v>
      </c>
    </row>
    <row r="9" spans="1:10" ht="14.25" customHeight="1">
      <c r="A9" s="124" t="s">
        <v>405</v>
      </c>
      <c r="B9" s="21"/>
      <c r="C9" s="21"/>
      <c r="D9" s="21"/>
      <c r="E9" s="21"/>
      <c r="F9" s="464"/>
      <c r="G9" s="464"/>
    </row>
    <row r="10" spans="1:10" ht="14.25" customHeight="1">
      <c r="A10" s="253" t="s">
        <v>406</v>
      </c>
      <c r="B10" s="21"/>
      <c r="C10" s="21"/>
      <c r="D10" s="21"/>
      <c r="E10" s="64"/>
      <c r="F10" s="464"/>
      <c r="G10" s="464"/>
    </row>
    <row r="11" spans="1:10" ht="14.25" customHeight="1">
      <c r="A11" s="208" t="s">
        <v>407</v>
      </c>
      <c r="B11" s="21"/>
      <c r="C11" s="21"/>
      <c r="D11" s="21"/>
      <c r="E11" s="64"/>
      <c r="F11" s="464"/>
      <c r="G11" s="464"/>
    </row>
    <row r="12" spans="1:10" ht="14.25" customHeight="1">
      <c r="A12" s="254" t="s">
        <v>408</v>
      </c>
      <c r="B12" s="21">
        <v>22</v>
      </c>
      <c r="C12" s="21">
        <v>26</v>
      </c>
      <c r="D12" s="21">
        <v>20</v>
      </c>
      <c r="E12" s="21">
        <v>22</v>
      </c>
      <c r="F12" s="464">
        <v>15</v>
      </c>
      <c r="G12" s="464">
        <v>15</v>
      </c>
    </row>
    <row r="13" spans="1:10" ht="14.25" customHeight="1">
      <c r="A13" s="258" t="s">
        <v>409</v>
      </c>
      <c r="B13" s="21"/>
      <c r="C13" s="21"/>
      <c r="D13" s="21"/>
      <c r="E13" s="21"/>
      <c r="F13" s="464"/>
      <c r="G13" s="464"/>
    </row>
    <row r="14" spans="1:10" ht="14.25" customHeight="1">
      <c r="A14" s="254" t="s">
        <v>865</v>
      </c>
      <c r="B14" s="21">
        <v>58</v>
      </c>
      <c r="C14" s="21">
        <v>44</v>
      </c>
      <c r="D14" s="21">
        <v>43</v>
      </c>
      <c r="E14" s="21">
        <v>39</v>
      </c>
      <c r="F14" s="464">
        <v>30</v>
      </c>
      <c r="G14" s="464">
        <v>34</v>
      </c>
    </row>
    <row r="15" spans="1:10" ht="14.25" customHeight="1">
      <c r="A15" s="254" t="s">
        <v>866</v>
      </c>
      <c r="B15" s="21">
        <v>196</v>
      </c>
      <c r="C15" s="21">
        <v>168</v>
      </c>
      <c r="D15" s="21">
        <v>181</v>
      </c>
      <c r="E15" s="21">
        <v>171</v>
      </c>
      <c r="F15" s="464">
        <v>124</v>
      </c>
      <c r="G15" s="464">
        <v>113</v>
      </c>
    </row>
    <row r="16" spans="1:10" ht="14.25" customHeight="1">
      <c r="A16" s="254" t="s">
        <v>868</v>
      </c>
      <c r="B16" s="21">
        <v>102</v>
      </c>
      <c r="C16" s="21">
        <v>67</v>
      </c>
      <c r="D16" s="21">
        <v>46</v>
      </c>
      <c r="E16" s="21">
        <v>36</v>
      </c>
      <c r="F16" s="464">
        <v>37</v>
      </c>
      <c r="G16" s="464">
        <v>34</v>
      </c>
    </row>
    <row r="17" spans="1:7" ht="14.25" customHeight="1">
      <c r="A17" s="254" t="s">
        <v>867</v>
      </c>
      <c r="B17" s="21">
        <v>555</v>
      </c>
      <c r="C17" s="21">
        <v>434</v>
      </c>
      <c r="D17" s="21">
        <v>357</v>
      </c>
      <c r="E17" s="21">
        <v>291</v>
      </c>
      <c r="F17" s="464">
        <v>167</v>
      </c>
      <c r="G17" s="464">
        <v>160</v>
      </c>
    </row>
    <row r="18" spans="1:7" ht="14.25" customHeight="1">
      <c r="A18" s="254" t="s">
        <v>410</v>
      </c>
      <c r="B18" s="21">
        <v>420</v>
      </c>
      <c r="C18" s="21">
        <v>489</v>
      </c>
      <c r="D18" s="21">
        <v>562</v>
      </c>
      <c r="E18" s="21">
        <v>645</v>
      </c>
      <c r="F18" s="464">
        <v>718</v>
      </c>
      <c r="G18" s="464">
        <v>721</v>
      </c>
    </row>
    <row r="19" spans="1:7" ht="14.25" customHeight="1">
      <c r="A19" s="258" t="s">
        <v>411</v>
      </c>
      <c r="B19" s="21"/>
      <c r="C19" s="21"/>
      <c r="D19" s="21"/>
      <c r="E19" s="64"/>
      <c r="F19" s="464"/>
      <c r="G19" s="464"/>
    </row>
    <row r="20" spans="1:7" ht="14.25" customHeight="1">
      <c r="A20" s="116" t="s">
        <v>412</v>
      </c>
      <c r="B20" s="21">
        <v>201</v>
      </c>
      <c r="C20" s="21">
        <v>159</v>
      </c>
      <c r="D20" s="21">
        <v>149</v>
      </c>
      <c r="E20" s="21">
        <v>138</v>
      </c>
      <c r="F20" s="464">
        <v>168</v>
      </c>
      <c r="G20" s="464">
        <v>166</v>
      </c>
    </row>
    <row r="21" spans="1:7" ht="14.25" customHeight="1">
      <c r="A21" s="124" t="s">
        <v>413</v>
      </c>
      <c r="B21" s="21"/>
      <c r="C21" s="21"/>
      <c r="D21" s="21"/>
      <c r="E21" s="64"/>
      <c r="F21" s="464"/>
      <c r="G21" s="464"/>
    </row>
    <row r="22" spans="1:7" ht="14.25" customHeight="1">
      <c r="A22" s="101" t="s">
        <v>414</v>
      </c>
      <c r="B22" s="255">
        <v>1706</v>
      </c>
      <c r="C22" s="255">
        <v>1682</v>
      </c>
      <c r="D22" s="255">
        <v>1784</v>
      </c>
      <c r="E22" s="255">
        <v>1805</v>
      </c>
      <c r="F22" s="466">
        <v>1845</v>
      </c>
      <c r="G22" s="466">
        <v>1832</v>
      </c>
    </row>
    <row r="23" spans="1:7" ht="14.25" customHeight="1">
      <c r="A23" s="125" t="s">
        <v>415</v>
      </c>
      <c r="B23" s="21"/>
      <c r="C23" s="21"/>
      <c r="D23" s="21"/>
      <c r="E23" s="64"/>
      <c r="F23" s="464"/>
      <c r="G23" s="464"/>
    </row>
    <row r="24" spans="1:7" ht="14.25" customHeight="1">
      <c r="A24" s="116" t="s">
        <v>404</v>
      </c>
      <c r="B24" s="21">
        <v>235</v>
      </c>
      <c r="C24" s="21">
        <v>233</v>
      </c>
      <c r="D24" s="21">
        <v>260</v>
      </c>
      <c r="E24" s="21">
        <v>246</v>
      </c>
      <c r="F24" s="464">
        <v>284</v>
      </c>
      <c r="G24" s="464">
        <v>290</v>
      </c>
    </row>
    <row r="25" spans="1:7" ht="14.25" customHeight="1">
      <c r="A25" s="124" t="s">
        <v>405</v>
      </c>
      <c r="B25" s="21"/>
      <c r="C25" s="21"/>
      <c r="D25" s="21"/>
      <c r="E25" s="21"/>
      <c r="F25" s="464"/>
      <c r="G25" s="464"/>
    </row>
    <row r="26" spans="1:7" ht="14.25" customHeight="1">
      <c r="A26" s="253" t="s">
        <v>406</v>
      </c>
      <c r="B26" s="256"/>
      <c r="C26" s="256"/>
      <c r="D26" s="21"/>
      <c r="E26" s="64"/>
      <c r="F26" s="464"/>
      <c r="G26" s="464"/>
    </row>
    <row r="27" spans="1:7" ht="14.25" customHeight="1">
      <c r="A27" s="208" t="s">
        <v>407</v>
      </c>
      <c r="B27" s="256"/>
      <c r="C27" s="256"/>
      <c r="D27" s="21"/>
      <c r="E27" s="64"/>
      <c r="F27" s="464"/>
      <c r="G27" s="464"/>
    </row>
    <row r="28" spans="1:7" ht="14.25" customHeight="1">
      <c r="A28" s="254" t="s">
        <v>408</v>
      </c>
      <c r="B28" s="21">
        <v>63</v>
      </c>
      <c r="C28" s="21">
        <v>40</v>
      </c>
      <c r="D28" s="21">
        <v>43</v>
      </c>
      <c r="E28" s="21">
        <v>38</v>
      </c>
      <c r="F28" s="464">
        <v>39</v>
      </c>
      <c r="G28" s="464">
        <v>43</v>
      </c>
    </row>
    <row r="29" spans="1:7" ht="14.25" customHeight="1">
      <c r="A29" s="258" t="s">
        <v>409</v>
      </c>
      <c r="B29" s="256"/>
      <c r="C29" s="256"/>
      <c r="D29" s="256"/>
      <c r="E29" s="64"/>
      <c r="F29" s="464"/>
      <c r="G29" s="464"/>
    </row>
    <row r="30" spans="1:7" ht="14.25" customHeight="1">
      <c r="A30" s="254" t="s">
        <v>865</v>
      </c>
      <c r="B30" s="21">
        <v>49</v>
      </c>
      <c r="C30" s="21">
        <v>49</v>
      </c>
      <c r="D30" s="21">
        <v>53</v>
      </c>
      <c r="E30" s="21">
        <v>44</v>
      </c>
      <c r="F30" s="464">
        <v>44</v>
      </c>
      <c r="G30" s="464">
        <v>33</v>
      </c>
    </row>
    <row r="31" spans="1:7" ht="14.25" customHeight="1">
      <c r="A31" s="254" t="s">
        <v>866</v>
      </c>
      <c r="B31" s="21">
        <v>50</v>
      </c>
      <c r="C31" s="21">
        <v>55</v>
      </c>
      <c r="D31" s="21">
        <v>58</v>
      </c>
      <c r="E31" s="21">
        <v>56</v>
      </c>
      <c r="F31" s="464">
        <v>54</v>
      </c>
      <c r="G31" s="464">
        <v>67</v>
      </c>
    </row>
    <row r="32" spans="1:7" ht="14.25" customHeight="1">
      <c r="A32" s="254" t="s">
        <v>868</v>
      </c>
      <c r="B32" s="21">
        <v>36</v>
      </c>
      <c r="C32" s="21">
        <v>27</v>
      </c>
      <c r="D32" s="21">
        <v>30</v>
      </c>
      <c r="E32" s="21">
        <v>30</v>
      </c>
      <c r="F32" s="464">
        <v>34</v>
      </c>
      <c r="G32" s="464">
        <v>28</v>
      </c>
    </row>
    <row r="33" spans="1:7" ht="14.25" customHeight="1">
      <c r="A33" s="254" t="s">
        <v>867</v>
      </c>
      <c r="B33" s="21">
        <v>23</v>
      </c>
      <c r="C33" s="21">
        <v>34</v>
      </c>
      <c r="D33" s="21">
        <v>36</v>
      </c>
      <c r="E33" s="21">
        <v>38</v>
      </c>
      <c r="F33" s="464">
        <v>58</v>
      </c>
      <c r="G33" s="464">
        <v>55</v>
      </c>
    </row>
    <row r="34" spans="1:7" ht="14.25" customHeight="1">
      <c r="A34" s="254" t="s">
        <v>410</v>
      </c>
      <c r="B34" s="21">
        <v>14</v>
      </c>
      <c r="C34" s="21">
        <v>28</v>
      </c>
      <c r="D34" s="21">
        <v>40</v>
      </c>
      <c r="E34" s="21">
        <v>40</v>
      </c>
      <c r="F34" s="464">
        <v>55</v>
      </c>
      <c r="G34" s="464">
        <v>64</v>
      </c>
    </row>
    <row r="35" spans="1:7" ht="14.25" customHeight="1">
      <c r="A35" s="258" t="s">
        <v>411</v>
      </c>
      <c r="B35" s="21"/>
      <c r="C35" s="21"/>
      <c r="D35" s="21"/>
      <c r="E35" s="21"/>
      <c r="F35" s="464"/>
      <c r="G35" s="464"/>
    </row>
    <row r="36" spans="1:7" ht="14.25" customHeight="1">
      <c r="A36" s="116" t="s">
        <v>412</v>
      </c>
      <c r="B36" s="21">
        <v>1471</v>
      </c>
      <c r="C36" s="21">
        <v>1449</v>
      </c>
      <c r="D36" s="21">
        <v>1524</v>
      </c>
      <c r="E36" s="21">
        <v>1559</v>
      </c>
      <c r="F36" s="464">
        <v>1561</v>
      </c>
      <c r="G36" s="464">
        <v>1542</v>
      </c>
    </row>
    <row r="37" spans="1:7" ht="14.25" customHeight="1">
      <c r="A37" s="127" t="s">
        <v>413</v>
      </c>
      <c r="B37" s="256"/>
      <c r="C37" s="256"/>
      <c r="D37" s="256"/>
      <c r="E37" s="256"/>
      <c r="F37" s="94"/>
      <c r="G37" s="521"/>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phoneticPr fontId="8" type="noConversion"/>
  <hyperlinks>
    <hyperlink ref="I1" location="'Spis tablic_Contents'!A1" display="&lt; POWRÓT" xr:uid="{00000000-0004-0000-1300-000000000000}"/>
    <hyperlink ref="I2" location="'Spis tablic_Contents'!A1" display="&lt; BACK" xr:uid="{00000000-0004-0000-1300-000001000000}"/>
  </hyperlinks>
  <pageMargins left="0.78740157480314965" right="0.78740157480314965" top="0.78740157480314965" bottom="0.78740157480314965" header="0.51181102362204722" footer="0.51181102362204722"/>
  <pageSetup paperSize="9" scale="90" orientation="landscape" r:id="rId2"/>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M183"/>
  <sheetViews>
    <sheetView showGridLines="0" zoomScaleNormal="100" workbookViewId="0">
      <selection activeCell="G43" sqref="G43"/>
    </sheetView>
  </sheetViews>
  <sheetFormatPr defaultColWidth="9.140625" defaultRowHeight="12"/>
  <cols>
    <col min="1" max="1" width="24.7109375" style="10" customWidth="1"/>
    <col min="2" max="5" width="15" style="10" customWidth="1"/>
    <col min="6" max="6" width="24.7109375" style="10" customWidth="1"/>
    <col min="7" max="8" width="9.7109375" style="10" customWidth="1"/>
    <col min="9" max="16384" width="9.140625" style="10"/>
  </cols>
  <sheetData>
    <row r="1" spans="1:9" ht="14.25" customHeight="1">
      <c r="A1" s="326" t="s">
        <v>1485</v>
      </c>
      <c r="B1" s="259"/>
      <c r="C1" s="259"/>
      <c r="D1" s="259"/>
      <c r="E1" s="259"/>
      <c r="F1" s="259"/>
      <c r="H1" s="2" t="s">
        <v>500</v>
      </c>
      <c r="I1" s="1"/>
    </row>
    <row r="2" spans="1:9" ht="14.25" customHeight="1">
      <c r="A2" s="413" t="s">
        <v>1486</v>
      </c>
      <c r="B2" s="259"/>
      <c r="C2" s="259"/>
      <c r="D2" s="259"/>
      <c r="E2" s="261"/>
      <c r="F2" s="261"/>
      <c r="H2" s="60" t="s">
        <v>501</v>
      </c>
      <c r="I2" s="1"/>
    </row>
    <row r="3" spans="1:9" ht="6" customHeight="1">
      <c r="A3" s="154"/>
      <c r="B3" s="154"/>
      <c r="C3" s="154"/>
      <c r="D3" s="154"/>
      <c r="E3" s="154"/>
      <c r="F3" s="154"/>
    </row>
    <row r="4" spans="1:9" ht="41.25" customHeight="1">
      <c r="A4" s="1202" t="s">
        <v>41</v>
      </c>
      <c r="B4" s="1204" t="s">
        <v>910</v>
      </c>
      <c r="C4" s="1206" t="s">
        <v>914</v>
      </c>
      <c r="D4" s="1202"/>
      <c r="E4" s="1207"/>
      <c r="F4" s="1200" t="s">
        <v>35</v>
      </c>
    </row>
    <row r="5" spans="1:9" ht="41.25" customHeight="1">
      <c r="A5" s="1203"/>
      <c r="B5" s="1205"/>
      <c r="C5" s="264" t="s">
        <v>915</v>
      </c>
      <c r="D5" s="264" t="s">
        <v>916</v>
      </c>
      <c r="E5" s="265" t="s">
        <v>917</v>
      </c>
      <c r="F5" s="1201"/>
    </row>
    <row r="6" spans="1:9" ht="14.25" customHeight="1">
      <c r="A6" s="497" t="s">
        <v>192</v>
      </c>
      <c r="B6" s="498">
        <v>2542</v>
      </c>
      <c r="C6" s="507">
        <v>368</v>
      </c>
      <c r="D6" s="507">
        <v>550</v>
      </c>
      <c r="E6" s="508">
        <v>1624</v>
      </c>
      <c r="F6" s="95" t="s">
        <v>36</v>
      </c>
      <c r="G6" s="267"/>
    </row>
    <row r="7" spans="1:9" ht="14.25" customHeight="1">
      <c r="A7" s="499" t="s">
        <v>195</v>
      </c>
      <c r="B7" s="498">
        <v>587</v>
      </c>
      <c r="C7" s="509">
        <v>47</v>
      </c>
      <c r="D7" s="509">
        <v>125</v>
      </c>
      <c r="E7" s="508">
        <v>415</v>
      </c>
      <c r="F7" s="61" t="s">
        <v>39</v>
      </c>
      <c r="G7" s="267"/>
    </row>
    <row r="8" spans="1:9" ht="14.25" customHeight="1">
      <c r="A8" s="499" t="s">
        <v>194</v>
      </c>
      <c r="B8" s="498">
        <v>7858</v>
      </c>
      <c r="C8" s="509">
        <v>668</v>
      </c>
      <c r="D8" s="509">
        <v>1551</v>
      </c>
      <c r="E8" s="508">
        <v>5639</v>
      </c>
      <c r="F8" s="61" t="s">
        <v>38</v>
      </c>
      <c r="G8" s="267"/>
    </row>
    <row r="9" spans="1:9" ht="14.25" customHeight="1">
      <c r="A9" s="499" t="s">
        <v>193</v>
      </c>
      <c r="B9" s="498">
        <v>1067</v>
      </c>
      <c r="C9" s="509">
        <v>142</v>
      </c>
      <c r="D9" s="509">
        <v>197</v>
      </c>
      <c r="E9" s="508">
        <v>728</v>
      </c>
      <c r="F9" s="61" t="s">
        <v>37</v>
      </c>
      <c r="G9" s="267"/>
    </row>
    <row r="10" spans="1:9" ht="14.25" customHeight="1">
      <c r="A10" s="499" t="s">
        <v>196</v>
      </c>
      <c r="B10" s="498">
        <v>940</v>
      </c>
      <c r="C10" s="509">
        <v>281</v>
      </c>
      <c r="D10" s="509">
        <v>228</v>
      </c>
      <c r="E10" s="508">
        <v>431</v>
      </c>
      <c r="F10" s="61" t="s">
        <v>40</v>
      </c>
      <c r="G10" s="267"/>
    </row>
    <row r="11" spans="1:9" ht="6" customHeight="1">
      <c r="A11" s="269"/>
      <c r="B11" s="270"/>
      <c r="C11" s="267"/>
      <c r="D11" s="267"/>
      <c r="E11" s="270"/>
      <c r="F11" s="6"/>
      <c r="G11" s="271"/>
    </row>
    <row r="12" spans="1:9" s="325" customFormat="1" ht="14.25" customHeight="1">
      <c r="A12" s="615" t="s">
        <v>1219</v>
      </c>
      <c r="B12" s="328"/>
      <c r="C12" s="328"/>
      <c r="D12" s="328"/>
      <c r="E12" s="328"/>
      <c r="F12" s="510"/>
      <c r="G12" s="510"/>
      <c r="H12" s="510"/>
    </row>
    <row r="13" spans="1:9" s="153" customFormat="1" ht="14.25" customHeight="1">
      <c r="A13" s="511" t="s">
        <v>913</v>
      </c>
      <c r="B13" s="512"/>
      <c r="C13" s="512"/>
      <c r="D13" s="512"/>
      <c r="E13" s="512"/>
      <c r="F13" s="513"/>
      <c r="G13" s="513"/>
      <c r="H13" s="513"/>
    </row>
    <row r="14" spans="1:9">
      <c r="A14" s="7"/>
      <c r="B14" s="266"/>
      <c r="C14" s="270"/>
      <c r="D14" s="266"/>
      <c r="E14" s="266"/>
      <c r="F14" s="271"/>
      <c r="G14" s="271"/>
      <c r="H14" s="271"/>
    </row>
    <row r="15" spans="1:9">
      <c r="A15" s="7"/>
      <c r="B15" s="266"/>
      <c r="C15" s="273"/>
      <c r="D15" s="266"/>
      <c r="E15" s="266"/>
      <c r="F15" s="271"/>
      <c r="G15" s="271"/>
      <c r="H15" s="271"/>
    </row>
    <row r="16" spans="1:9">
      <c r="A16" s="7"/>
      <c r="B16" s="266"/>
      <c r="C16" s="266"/>
      <c r="D16" s="266"/>
      <c r="E16" s="266"/>
      <c r="F16" s="271"/>
      <c r="G16" s="271"/>
      <c r="H16" s="271"/>
    </row>
    <row r="17" spans="1:13">
      <c r="A17" s="7"/>
      <c r="B17" s="266"/>
      <c r="C17" s="266"/>
      <c r="D17" s="266"/>
      <c r="E17" s="266"/>
      <c r="F17" s="271"/>
      <c r="G17" s="271"/>
      <c r="H17" s="271"/>
    </row>
    <row r="18" spans="1:13" ht="11.45" customHeight="1">
      <c r="A18" s="7"/>
      <c r="B18" s="272"/>
      <c r="C18" s="272"/>
      <c r="D18" s="272"/>
      <c r="E18" s="272"/>
      <c r="F18" s="271"/>
      <c r="G18" s="271"/>
      <c r="H18" s="271"/>
    </row>
    <row r="19" spans="1:13">
      <c r="A19" s="7"/>
      <c r="B19" s="843"/>
      <c r="C19" s="844"/>
      <c r="D19" s="267"/>
      <c r="E19" s="267"/>
      <c r="F19" s="267"/>
      <c r="G19" s="267"/>
      <c r="H19" s="267"/>
      <c r="I19" s="267"/>
      <c r="J19" s="267"/>
      <c r="K19" s="7"/>
      <c r="L19" s="7"/>
      <c r="M19" s="7"/>
    </row>
    <row r="20" spans="1:13">
      <c r="A20" s="7"/>
      <c r="B20" s="843"/>
      <c r="C20" s="844"/>
      <c r="D20" s="267"/>
      <c r="E20" s="267"/>
      <c r="F20" s="267"/>
      <c r="G20" s="267"/>
      <c r="H20" s="267"/>
      <c r="I20" s="267"/>
      <c r="J20" s="267"/>
      <c r="K20" s="7"/>
      <c r="L20" s="7"/>
      <c r="M20" s="7"/>
    </row>
    <row r="21" spans="1:13">
      <c r="A21" s="7"/>
      <c r="B21" s="843"/>
      <c r="C21" s="844"/>
      <c r="D21" s="267"/>
      <c r="E21" s="267"/>
      <c r="F21" s="267"/>
      <c r="G21" s="267"/>
      <c r="H21" s="267"/>
      <c r="I21" s="267"/>
      <c r="J21" s="267"/>
      <c r="K21" s="7"/>
      <c r="L21" s="7"/>
      <c r="M21" s="7"/>
    </row>
    <row r="22" spans="1:13">
      <c r="A22" s="7"/>
      <c r="B22" s="843"/>
      <c r="C22" s="844"/>
      <c r="D22" s="267"/>
      <c r="E22" s="267"/>
      <c r="F22" s="267"/>
      <c r="G22" s="267"/>
      <c r="H22" s="267"/>
      <c r="I22" s="267"/>
      <c r="J22" s="267"/>
      <c r="K22" s="7"/>
      <c r="L22" s="7"/>
      <c r="M22" s="7"/>
    </row>
    <row r="23" spans="1:13">
      <c r="A23" s="7"/>
      <c r="B23" s="843"/>
      <c r="C23" s="844"/>
      <c r="D23" s="267"/>
      <c r="E23" s="267"/>
      <c r="F23" s="267"/>
      <c r="G23" s="267"/>
      <c r="H23" s="267"/>
      <c r="I23" s="267"/>
      <c r="J23" s="267"/>
      <c r="K23" s="7"/>
      <c r="L23" s="7"/>
      <c r="M23" s="7"/>
    </row>
    <row r="24" spans="1:13">
      <c r="A24" s="7"/>
      <c r="B24" s="272"/>
      <c r="C24" s="272"/>
      <c r="D24" s="272"/>
      <c r="E24" s="272"/>
      <c r="F24" s="272"/>
      <c r="G24" s="272"/>
      <c r="H24" s="272"/>
      <c r="I24" s="7"/>
      <c r="J24" s="7"/>
      <c r="K24" s="7"/>
      <c r="L24" s="7"/>
      <c r="M24" s="7"/>
    </row>
    <row r="25" spans="1:13">
      <c r="A25" s="7"/>
      <c r="B25" s="272"/>
      <c r="C25" s="272"/>
      <c r="D25" s="1199"/>
      <c r="E25" s="1198"/>
      <c r="F25" s="1199"/>
      <c r="G25" s="1198"/>
      <c r="H25" s="1199"/>
      <c r="I25" s="1198"/>
      <c r="J25" s="1199"/>
      <c r="K25" s="7"/>
      <c r="L25" s="7"/>
      <c r="M25" s="7"/>
    </row>
    <row r="26" spans="1:13">
      <c r="A26" s="7"/>
      <c r="B26" s="272"/>
      <c r="C26" s="272"/>
      <c r="D26" s="1199"/>
      <c r="E26" s="1198"/>
      <c r="F26" s="1199"/>
      <c r="G26" s="1198"/>
      <c r="H26" s="1199"/>
      <c r="I26" s="1198"/>
      <c r="J26" s="1199"/>
      <c r="K26" s="7"/>
      <c r="L26" s="7"/>
      <c r="M26" s="7"/>
    </row>
    <row r="27" spans="1:13">
      <c r="A27" s="7"/>
      <c r="B27" s="272"/>
      <c r="C27" s="272"/>
      <c r="D27" s="1199"/>
      <c r="E27" s="1198"/>
      <c r="F27" s="1199"/>
      <c r="G27" s="1198"/>
      <c r="H27" s="1199"/>
      <c r="I27" s="1198"/>
      <c r="J27" s="1199"/>
      <c r="K27" s="7"/>
      <c r="L27" s="7"/>
      <c r="M27" s="7"/>
    </row>
    <row r="28" spans="1:13">
      <c r="A28" s="7"/>
      <c r="B28" s="272"/>
      <c r="C28" s="272"/>
      <c r="D28" s="1199"/>
      <c r="E28" s="1198"/>
      <c r="F28" s="1199"/>
      <c r="G28" s="1198"/>
      <c r="H28" s="1199"/>
      <c r="I28" s="1198"/>
      <c r="J28" s="1199"/>
      <c r="K28" s="7"/>
      <c r="L28" s="7"/>
      <c r="M28" s="7"/>
    </row>
    <row r="29" spans="1:13">
      <c r="A29" s="7"/>
      <c r="B29" s="272"/>
      <c r="C29" s="272"/>
      <c r="D29" s="1199"/>
      <c r="E29" s="1198"/>
      <c r="F29" s="1199"/>
      <c r="G29" s="1198"/>
      <c r="H29" s="1199"/>
      <c r="I29" s="1198"/>
      <c r="J29" s="1199"/>
      <c r="K29" s="7"/>
      <c r="L29" s="7"/>
      <c r="M29" s="7"/>
    </row>
    <row r="30" spans="1:13">
      <c r="A30" s="7"/>
      <c r="B30" s="272"/>
      <c r="C30" s="272"/>
      <c r="D30" s="272"/>
      <c r="E30" s="272"/>
      <c r="F30" s="272"/>
      <c r="G30" s="272"/>
      <c r="H30" s="272"/>
      <c r="I30" s="7"/>
      <c r="J30" s="7"/>
      <c r="K30" s="7"/>
      <c r="L30" s="7"/>
      <c r="M30" s="7"/>
    </row>
    <row r="31" spans="1:13">
      <c r="A31" s="7"/>
      <c r="B31" s="272"/>
      <c r="C31" s="272"/>
      <c r="D31" s="272"/>
      <c r="E31" s="272"/>
      <c r="F31" s="272"/>
      <c r="G31" s="272"/>
      <c r="H31" s="272"/>
      <c r="I31" s="7"/>
      <c r="J31" s="7"/>
      <c r="K31" s="7"/>
      <c r="L31" s="7"/>
      <c r="M31" s="7"/>
    </row>
    <row r="32" spans="1:13">
      <c r="A32" s="7"/>
      <c r="B32" s="272"/>
      <c r="C32" s="272"/>
      <c r="D32" s="272"/>
      <c r="E32" s="272"/>
      <c r="F32" s="271"/>
      <c r="G32" s="271"/>
      <c r="H32" s="271"/>
    </row>
    <row r="33" spans="1:8">
      <c r="A33" s="7"/>
      <c r="B33" s="272"/>
      <c r="C33" s="272"/>
      <c r="D33" s="272"/>
      <c r="E33" s="272"/>
      <c r="F33" s="271"/>
      <c r="G33" s="271"/>
      <c r="H33" s="271"/>
    </row>
    <row r="34" spans="1:8">
      <c r="A34" s="7"/>
      <c r="B34" s="272"/>
      <c r="C34" s="272"/>
      <c r="D34" s="272"/>
      <c r="E34" s="272"/>
      <c r="F34" s="271"/>
      <c r="G34" s="271"/>
      <c r="H34" s="271"/>
    </row>
    <row r="35" spans="1:8">
      <c r="A35" s="7"/>
      <c r="B35" s="272"/>
      <c r="C35" s="272"/>
      <c r="D35" s="272"/>
      <c r="E35" s="272"/>
      <c r="F35" s="271"/>
      <c r="G35" s="271"/>
      <c r="H35" s="271"/>
    </row>
    <row r="36" spans="1:8">
      <c r="A36" s="7"/>
      <c r="B36" s="272"/>
      <c r="C36" s="272"/>
      <c r="D36" s="272"/>
      <c r="E36" s="272"/>
      <c r="F36" s="271"/>
      <c r="G36" s="271"/>
      <c r="H36" s="271"/>
    </row>
    <row r="37" spans="1:8">
      <c r="A37" s="7"/>
      <c r="B37" s="272"/>
      <c r="C37" s="272"/>
      <c r="D37" s="272"/>
      <c r="E37" s="272"/>
      <c r="F37" s="271"/>
      <c r="G37" s="271"/>
      <c r="H37" s="271"/>
    </row>
    <row r="38" spans="1:8">
      <c r="A38" s="7"/>
      <c r="B38" s="272"/>
      <c r="C38" s="272"/>
      <c r="D38" s="272"/>
      <c r="E38" s="272"/>
      <c r="F38" s="271"/>
      <c r="G38" s="271"/>
      <c r="H38" s="271"/>
    </row>
    <row r="39" spans="1:8">
      <c r="A39" s="7"/>
      <c r="B39" s="272"/>
      <c r="C39" s="272"/>
      <c r="D39" s="272"/>
      <c r="E39" s="272"/>
      <c r="F39" s="271"/>
      <c r="G39" s="271"/>
      <c r="H39" s="271"/>
    </row>
    <row r="40" spans="1:8">
      <c r="A40" s="7"/>
      <c r="B40" s="272"/>
      <c r="C40" s="272"/>
      <c r="D40" s="272"/>
      <c r="E40" s="272"/>
      <c r="F40" s="271"/>
      <c r="G40" s="271"/>
      <c r="H40" s="271"/>
    </row>
    <row r="41" spans="1:8">
      <c r="A41" s="7"/>
      <c r="B41" s="272"/>
      <c r="C41" s="272"/>
      <c r="D41" s="272"/>
      <c r="E41" s="272"/>
      <c r="F41" s="271"/>
      <c r="G41" s="271"/>
      <c r="H41" s="271"/>
    </row>
    <row r="42" spans="1:8">
      <c r="A42" s="7"/>
      <c r="B42" s="272"/>
      <c r="C42" s="272"/>
      <c r="D42" s="272"/>
      <c r="E42" s="272"/>
      <c r="F42" s="271"/>
      <c r="G42" s="271"/>
      <c r="H42" s="271"/>
    </row>
    <row r="43" spans="1:8">
      <c r="A43" s="7"/>
      <c r="B43" s="272"/>
      <c r="C43" s="272"/>
      <c r="D43" s="272"/>
      <c r="E43" s="272"/>
      <c r="F43" s="271"/>
      <c r="G43" s="271"/>
      <c r="H43" s="271"/>
    </row>
    <row r="44" spans="1:8">
      <c r="A44" s="7"/>
      <c r="B44" s="272"/>
      <c r="C44" s="272"/>
      <c r="D44" s="272"/>
      <c r="E44" s="272"/>
      <c r="F44" s="271"/>
      <c r="G44" s="271"/>
      <c r="H44" s="271"/>
    </row>
    <row r="45" spans="1:8">
      <c r="A45" s="7"/>
      <c r="B45" s="272"/>
      <c r="C45" s="272"/>
      <c r="D45" s="272"/>
      <c r="E45" s="272"/>
      <c r="F45" s="271"/>
      <c r="G45" s="271"/>
      <c r="H45" s="271"/>
    </row>
    <row r="46" spans="1:8">
      <c r="A46" s="7"/>
      <c r="B46" s="272"/>
      <c r="C46" s="272"/>
      <c r="D46" s="272"/>
      <c r="E46" s="272"/>
      <c r="F46" s="271"/>
      <c r="G46" s="271"/>
      <c r="H46" s="271"/>
    </row>
    <row r="47" spans="1:8">
      <c r="A47" s="7"/>
      <c r="B47" s="272"/>
      <c r="C47" s="272"/>
      <c r="D47" s="272"/>
      <c r="E47" s="272"/>
      <c r="F47" s="271"/>
      <c r="G47" s="271"/>
      <c r="H47" s="271"/>
    </row>
    <row r="48" spans="1:8">
      <c r="A48" s="7"/>
      <c r="B48" s="272"/>
      <c r="C48" s="272"/>
      <c r="D48" s="272"/>
      <c r="E48" s="272"/>
      <c r="F48" s="271"/>
      <c r="G48" s="271"/>
      <c r="H48" s="271"/>
    </row>
    <row r="49" spans="1:8">
      <c r="A49" s="7"/>
      <c r="B49" s="272"/>
      <c r="C49" s="272"/>
      <c r="D49" s="272"/>
      <c r="E49" s="272"/>
      <c r="F49" s="271"/>
      <c r="G49" s="271"/>
      <c r="H49" s="271"/>
    </row>
    <row r="50" spans="1:8">
      <c r="A50" s="7"/>
      <c r="B50" s="272"/>
      <c r="C50" s="272"/>
      <c r="D50" s="272"/>
      <c r="E50" s="272"/>
      <c r="F50" s="271"/>
      <c r="G50" s="271"/>
      <c r="H50" s="271"/>
    </row>
    <row r="51" spans="1:8">
      <c r="A51" s="7"/>
      <c r="B51" s="272"/>
      <c r="C51" s="272"/>
      <c r="D51" s="272"/>
      <c r="E51" s="272"/>
      <c r="F51" s="271"/>
      <c r="G51" s="271"/>
      <c r="H51" s="271"/>
    </row>
    <row r="52" spans="1:8">
      <c r="A52" s="7"/>
      <c r="B52" s="272"/>
      <c r="C52" s="272"/>
      <c r="D52" s="272"/>
      <c r="E52" s="272"/>
      <c r="F52" s="271"/>
      <c r="G52" s="271"/>
      <c r="H52" s="271"/>
    </row>
    <row r="53" spans="1:8">
      <c r="A53" s="7"/>
      <c r="B53" s="272"/>
      <c r="C53" s="272"/>
      <c r="D53" s="272"/>
      <c r="E53" s="272"/>
      <c r="F53" s="271"/>
      <c r="G53" s="271"/>
      <c r="H53" s="271"/>
    </row>
    <row r="54" spans="1:8">
      <c r="A54" s="7"/>
      <c r="B54" s="272"/>
      <c r="C54" s="272"/>
      <c r="D54" s="272"/>
      <c r="E54" s="272"/>
      <c r="F54" s="271"/>
      <c r="G54" s="271"/>
      <c r="H54" s="271"/>
    </row>
    <row r="55" spans="1:8">
      <c r="A55" s="7"/>
      <c r="B55" s="272"/>
      <c r="C55" s="272"/>
      <c r="D55" s="272"/>
      <c r="E55" s="272"/>
      <c r="F55" s="271"/>
      <c r="G55" s="271"/>
      <c r="H55" s="271"/>
    </row>
    <row r="56" spans="1:8">
      <c r="A56" s="7"/>
      <c r="B56" s="272"/>
      <c r="C56" s="272"/>
      <c r="D56" s="272"/>
      <c r="E56" s="272"/>
      <c r="F56" s="271"/>
      <c r="G56" s="271"/>
      <c r="H56" s="271"/>
    </row>
    <row r="57" spans="1:8">
      <c r="A57" s="7"/>
      <c r="B57" s="272"/>
      <c r="C57" s="272"/>
      <c r="D57" s="272"/>
      <c r="E57" s="272"/>
      <c r="F57" s="271"/>
      <c r="G57" s="271"/>
      <c r="H57" s="271"/>
    </row>
    <row r="58" spans="1:8">
      <c r="A58" s="7"/>
      <c r="B58" s="272"/>
      <c r="C58" s="272"/>
      <c r="D58" s="272"/>
      <c r="E58" s="272"/>
      <c r="F58" s="271"/>
      <c r="G58" s="271"/>
      <c r="H58" s="271"/>
    </row>
    <row r="59" spans="1:8">
      <c r="A59" s="7"/>
      <c r="B59" s="272"/>
      <c r="C59" s="272"/>
      <c r="D59" s="272"/>
      <c r="E59" s="272"/>
      <c r="F59" s="271"/>
      <c r="G59" s="271"/>
      <c r="H59" s="271"/>
    </row>
    <row r="60" spans="1:8">
      <c r="A60" s="7"/>
      <c r="B60" s="272"/>
      <c r="C60" s="272"/>
      <c r="D60" s="272"/>
      <c r="E60" s="272"/>
      <c r="F60" s="271"/>
      <c r="G60" s="271"/>
      <c r="H60" s="271"/>
    </row>
    <row r="61" spans="1:8">
      <c r="A61" s="7"/>
      <c r="B61" s="272"/>
      <c r="C61" s="272"/>
      <c r="D61" s="272"/>
      <c r="E61" s="272"/>
      <c r="F61" s="271"/>
      <c r="G61" s="271"/>
      <c r="H61" s="271"/>
    </row>
    <row r="62" spans="1:8">
      <c r="A62" s="7"/>
      <c r="B62" s="272"/>
      <c r="C62" s="272"/>
      <c r="D62" s="272"/>
      <c r="E62" s="272"/>
      <c r="F62" s="271"/>
      <c r="G62" s="271"/>
      <c r="H62" s="271"/>
    </row>
    <row r="63" spans="1:8">
      <c r="A63" s="7"/>
      <c r="B63" s="272"/>
      <c r="C63" s="272"/>
      <c r="D63" s="272"/>
      <c r="E63" s="272"/>
      <c r="F63" s="271"/>
      <c r="G63" s="271"/>
      <c r="H63" s="271"/>
    </row>
    <row r="64" spans="1:8">
      <c r="A64" s="7"/>
      <c r="B64" s="272"/>
      <c r="C64" s="272"/>
      <c r="D64" s="272"/>
      <c r="E64" s="272"/>
      <c r="F64" s="271"/>
      <c r="G64" s="271"/>
      <c r="H64" s="271"/>
    </row>
    <row r="65" spans="1:8">
      <c r="A65" s="7"/>
      <c r="B65" s="272"/>
      <c r="C65" s="272"/>
      <c r="D65" s="272"/>
      <c r="E65" s="272"/>
      <c r="F65" s="271"/>
      <c r="G65" s="271"/>
      <c r="H65" s="271"/>
    </row>
    <row r="66" spans="1:8">
      <c r="A66" s="7"/>
      <c r="B66" s="272"/>
      <c r="C66" s="272"/>
      <c r="D66" s="272"/>
      <c r="E66" s="272"/>
      <c r="F66" s="271"/>
      <c r="G66" s="271"/>
      <c r="H66" s="271"/>
    </row>
    <row r="67" spans="1:8">
      <c r="A67" s="7"/>
      <c r="B67" s="272"/>
      <c r="C67" s="272"/>
      <c r="D67" s="272"/>
      <c r="E67" s="272"/>
      <c r="F67" s="271"/>
      <c r="G67" s="271"/>
      <c r="H67" s="271"/>
    </row>
    <row r="68" spans="1:8">
      <c r="A68" s="7"/>
      <c r="B68" s="272"/>
      <c r="C68" s="272"/>
      <c r="D68" s="272"/>
      <c r="E68" s="272"/>
      <c r="F68" s="271"/>
      <c r="G68" s="271"/>
      <c r="H68" s="271"/>
    </row>
    <row r="69" spans="1:8">
      <c r="A69" s="7"/>
      <c r="B69" s="272"/>
      <c r="C69" s="272"/>
      <c r="D69" s="272"/>
      <c r="E69" s="272"/>
      <c r="F69" s="271"/>
      <c r="G69" s="271"/>
      <c r="H69" s="271"/>
    </row>
    <row r="70" spans="1:8">
      <c r="A70" s="7"/>
      <c r="B70" s="272"/>
      <c r="C70" s="272"/>
      <c r="D70" s="272"/>
      <c r="E70" s="272"/>
      <c r="F70" s="271"/>
      <c r="G70" s="271"/>
      <c r="H70" s="271"/>
    </row>
    <row r="71" spans="1:8">
      <c r="A71" s="7"/>
      <c r="B71" s="272"/>
      <c r="C71" s="272"/>
      <c r="D71" s="272"/>
      <c r="E71" s="272"/>
      <c r="F71" s="271"/>
      <c r="G71" s="271"/>
      <c r="H71" s="271"/>
    </row>
    <row r="72" spans="1:8">
      <c r="A72" s="7"/>
      <c r="B72" s="272"/>
      <c r="C72" s="272"/>
      <c r="D72" s="272"/>
      <c r="E72" s="272"/>
      <c r="F72" s="271"/>
      <c r="G72" s="271"/>
      <c r="H72" s="271"/>
    </row>
    <row r="73" spans="1:8">
      <c r="A73" s="7"/>
      <c r="B73" s="272"/>
      <c r="C73" s="272"/>
      <c r="D73" s="272"/>
      <c r="E73" s="272"/>
      <c r="F73" s="271"/>
      <c r="G73" s="271"/>
      <c r="H73" s="271"/>
    </row>
    <row r="74" spans="1:8">
      <c r="A74" s="7"/>
      <c r="B74" s="272"/>
      <c r="C74" s="272"/>
      <c r="D74" s="272"/>
      <c r="E74" s="272"/>
      <c r="F74" s="271"/>
      <c r="G74" s="271"/>
      <c r="H74" s="271"/>
    </row>
    <row r="75" spans="1:8">
      <c r="A75" s="7"/>
      <c r="B75" s="272"/>
      <c r="C75" s="272"/>
      <c r="D75" s="272"/>
      <c r="E75" s="272"/>
      <c r="F75" s="271"/>
      <c r="G75" s="271"/>
      <c r="H75" s="271"/>
    </row>
    <row r="76" spans="1:8">
      <c r="A76" s="7"/>
      <c r="B76" s="272"/>
      <c r="C76" s="272"/>
      <c r="D76" s="272"/>
      <c r="E76" s="272"/>
      <c r="F76" s="271"/>
      <c r="G76" s="271"/>
      <c r="H76" s="271"/>
    </row>
    <row r="77" spans="1:8">
      <c r="A77" s="7"/>
      <c r="B77" s="272"/>
      <c r="C77" s="272"/>
      <c r="D77" s="272"/>
      <c r="E77" s="272"/>
      <c r="F77" s="271"/>
      <c r="G77" s="271"/>
      <c r="H77" s="271"/>
    </row>
    <row r="78" spans="1:8">
      <c r="A78" s="7"/>
      <c r="B78" s="272"/>
      <c r="C78" s="272"/>
      <c r="D78" s="272"/>
      <c r="E78" s="272"/>
      <c r="F78" s="271"/>
      <c r="G78" s="271"/>
      <c r="H78" s="271"/>
    </row>
    <row r="79" spans="1:8">
      <c r="A79" s="7"/>
      <c r="B79" s="272"/>
      <c r="C79" s="272"/>
      <c r="D79" s="272"/>
      <c r="E79" s="272"/>
      <c r="F79" s="271"/>
      <c r="G79" s="271"/>
      <c r="H79" s="271"/>
    </row>
    <row r="80" spans="1:8">
      <c r="A80" s="7"/>
      <c r="B80" s="272"/>
      <c r="C80" s="272"/>
      <c r="D80" s="272"/>
      <c r="E80" s="272"/>
      <c r="F80" s="271"/>
      <c r="G80" s="271"/>
      <c r="H80" s="271"/>
    </row>
    <row r="81" spans="1:8">
      <c r="A81" s="7"/>
      <c r="B81" s="272"/>
      <c r="C81" s="272"/>
      <c r="D81" s="272"/>
      <c r="E81" s="272"/>
      <c r="F81" s="271"/>
      <c r="G81" s="271"/>
      <c r="H81" s="271"/>
    </row>
    <row r="82" spans="1:8">
      <c r="A82" s="7"/>
      <c r="B82" s="272"/>
      <c r="C82" s="272"/>
      <c r="D82" s="272"/>
      <c r="E82" s="272"/>
      <c r="F82" s="271"/>
      <c r="G82" s="271"/>
      <c r="H82" s="271"/>
    </row>
    <row r="83" spans="1:8">
      <c r="A83" s="7"/>
      <c r="B83" s="272"/>
      <c r="C83" s="272"/>
      <c r="D83" s="272"/>
      <c r="E83" s="272"/>
      <c r="F83" s="271"/>
      <c r="G83" s="271"/>
      <c r="H83" s="271"/>
    </row>
    <row r="84" spans="1:8">
      <c r="A84" s="7"/>
      <c r="B84" s="272"/>
      <c r="C84" s="272"/>
      <c r="D84" s="272"/>
      <c r="E84" s="272"/>
      <c r="F84" s="271"/>
      <c r="G84" s="271"/>
      <c r="H84" s="271"/>
    </row>
    <row r="85" spans="1:8">
      <c r="A85" s="7"/>
      <c r="B85" s="272"/>
      <c r="C85" s="272"/>
      <c r="D85" s="272"/>
      <c r="E85" s="272"/>
      <c r="F85" s="271"/>
      <c r="G85" s="271"/>
      <c r="H85" s="271"/>
    </row>
    <row r="86" spans="1:8">
      <c r="A86" s="7"/>
      <c r="B86" s="272"/>
      <c r="C86" s="272"/>
      <c r="D86" s="272"/>
      <c r="E86" s="272"/>
      <c r="F86" s="271"/>
      <c r="G86" s="271"/>
      <c r="H86" s="271"/>
    </row>
    <row r="87" spans="1:8">
      <c r="A87" s="7"/>
      <c r="B87" s="272"/>
      <c r="C87" s="272"/>
      <c r="D87" s="272"/>
      <c r="E87" s="272"/>
      <c r="F87" s="271"/>
      <c r="G87" s="271"/>
      <c r="H87" s="271"/>
    </row>
    <row r="88" spans="1:8">
      <c r="A88" s="7"/>
      <c r="B88" s="272"/>
      <c r="C88" s="272"/>
      <c r="D88" s="272"/>
      <c r="E88" s="272"/>
      <c r="F88" s="271"/>
      <c r="G88" s="271"/>
      <c r="H88" s="271"/>
    </row>
    <row r="89" spans="1:8">
      <c r="A89" s="7"/>
      <c r="B89" s="272"/>
      <c r="C89" s="272"/>
      <c r="D89" s="272"/>
      <c r="E89" s="272"/>
      <c r="F89" s="271"/>
      <c r="G89" s="271"/>
      <c r="H89" s="271"/>
    </row>
    <row r="90" spans="1:8">
      <c r="A90" s="7"/>
      <c r="B90" s="272"/>
      <c r="C90" s="272"/>
      <c r="D90" s="272"/>
      <c r="E90" s="272"/>
      <c r="F90" s="271"/>
      <c r="G90" s="271"/>
      <c r="H90" s="271"/>
    </row>
    <row r="91" spans="1:8">
      <c r="A91" s="7"/>
      <c r="B91" s="272"/>
      <c r="C91" s="272"/>
      <c r="D91" s="272"/>
      <c r="E91" s="272"/>
      <c r="F91" s="271"/>
      <c r="G91" s="271"/>
      <c r="H91" s="271"/>
    </row>
    <row r="92" spans="1:8">
      <c r="A92" s="7"/>
      <c r="B92" s="272"/>
      <c r="C92" s="272"/>
      <c r="D92" s="272"/>
      <c r="E92" s="272"/>
      <c r="F92" s="271"/>
      <c r="G92" s="271"/>
      <c r="H92" s="271"/>
    </row>
    <row r="93" spans="1:8">
      <c r="A93" s="7"/>
      <c r="B93" s="272"/>
      <c r="C93" s="272"/>
      <c r="D93" s="272"/>
      <c r="E93" s="272"/>
      <c r="F93" s="271"/>
      <c r="G93" s="271"/>
      <c r="H93" s="271"/>
    </row>
    <row r="94" spans="1:8">
      <c r="A94" s="7"/>
      <c r="B94" s="272"/>
      <c r="C94" s="272"/>
      <c r="D94" s="272"/>
      <c r="E94" s="272"/>
      <c r="F94" s="271"/>
      <c r="G94" s="271"/>
      <c r="H94" s="271"/>
    </row>
    <row r="95" spans="1:8">
      <c r="A95" s="7"/>
      <c r="B95" s="272"/>
      <c r="C95" s="272"/>
      <c r="D95" s="272"/>
      <c r="E95" s="272"/>
      <c r="F95" s="271"/>
      <c r="G95" s="271"/>
      <c r="H95" s="271"/>
    </row>
    <row r="96" spans="1:8">
      <c r="A96" s="7"/>
      <c r="B96" s="272"/>
      <c r="C96" s="272"/>
      <c r="D96" s="272"/>
      <c r="E96" s="272"/>
      <c r="F96" s="271"/>
      <c r="G96" s="271"/>
      <c r="H96" s="271"/>
    </row>
    <row r="97" spans="1:8">
      <c r="A97" s="7"/>
      <c r="B97" s="272"/>
      <c r="C97" s="272"/>
      <c r="D97" s="272"/>
      <c r="E97" s="272"/>
      <c r="F97" s="271"/>
      <c r="G97" s="271"/>
      <c r="H97" s="271"/>
    </row>
    <row r="98" spans="1:8">
      <c r="A98" s="7"/>
      <c r="B98" s="272"/>
      <c r="C98" s="272"/>
      <c r="D98" s="272"/>
      <c r="E98" s="272"/>
      <c r="F98" s="271"/>
      <c r="G98" s="271"/>
      <c r="H98" s="271"/>
    </row>
    <row r="99" spans="1:8">
      <c r="A99" s="7"/>
      <c r="B99" s="272"/>
      <c r="C99" s="272"/>
      <c r="D99" s="272"/>
      <c r="E99" s="272"/>
      <c r="F99" s="271"/>
      <c r="G99" s="271"/>
      <c r="H99" s="271"/>
    </row>
    <row r="100" spans="1:8">
      <c r="A100" s="7"/>
      <c r="B100" s="272"/>
      <c r="C100" s="272"/>
      <c r="D100" s="272"/>
      <c r="E100" s="272"/>
      <c r="F100" s="271"/>
      <c r="G100" s="271"/>
      <c r="H100" s="271"/>
    </row>
    <row r="101" spans="1:8">
      <c r="A101" s="7"/>
      <c r="B101" s="272"/>
      <c r="C101" s="272"/>
      <c r="D101" s="272"/>
      <c r="E101" s="272"/>
      <c r="F101" s="271"/>
      <c r="G101" s="271"/>
      <c r="H101" s="271"/>
    </row>
    <row r="102" spans="1:8">
      <c r="A102" s="7"/>
      <c r="B102" s="272"/>
      <c r="C102" s="272"/>
      <c r="D102" s="272"/>
      <c r="E102" s="272"/>
      <c r="F102" s="271"/>
      <c r="G102" s="271"/>
      <c r="H102" s="271"/>
    </row>
    <row r="103" spans="1:8">
      <c r="A103" s="7"/>
      <c r="B103" s="272"/>
      <c r="C103" s="272"/>
      <c r="D103" s="272"/>
      <c r="E103" s="272"/>
      <c r="F103" s="271"/>
      <c r="G103" s="271"/>
      <c r="H103" s="271"/>
    </row>
    <row r="104" spans="1:8">
      <c r="A104" s="7"/>
      <c r="B104" s="272"/>
      <c r="C104" s="272"/>
      <c r="D104" s="272"/>
      <c r="E104" s="272"/>
      <c r="F104" s="271"/>
      <c r="G104" s="271"/>
      <c r="H104" s="271"/>
    </row>
    <row r="105" spans="1:8">
      <c r="A105" s="7"/>
      <c r="B105" s="272"/>
      <c r="C105" s="272"/>
      <c r="D105" s="272"/>
      <c r="E105" s="272"/>
      <c r="F105" s="271"/>
      <c r="G105" s="271"/>
      <c r="H105" s="271"/>
    </row>
    <row r="106" spans="1:8">
      <c r="A106" s="7"/>
      <c r="B106" s="272"/>
      <c r="C106" s="272"/>
      <c r="D106" s="272"/>
      <c r="E106" s="272"/>
      <c r="F106" s="271"/>
      <c r="G106" s="271"/>
      <c r="H106" s="271"/>
    </row>
    <row r="107" spans="1:8">
      <c r="A107" s="7"/>
      <c r="B107" s="272"/>
      <c r="C107" s="272"/>
      <c r="D107" s="272"/>
      <c r="E107" s="272"/>
      <c r="F107" s="271"/>
      <c r="G107" s="271"/>
      <c r="H107" s="271"/>
    </row>
    <row r="108" spans="1:8">
      <c r="A108" s="7"/>
      <c r="B108" s="272"/>
      <c r="C108" s="272"/>
      <c r="D108" s="272"/>
      <c r="E108" s="272"/>
      <c r="F108" s="271"/>
      <c r="G108" s="271"/>
      <c r="H108" s="271"/>
    </row>
    <row r="109" spans="1:8">
      <c r="A109" s="7"/>
      <c r="B109" s="272"/>
      <c r="C109" s="272"/>
      <c r="D109" s="272"/>
      <c r="E109" s="272"/>
      <c r="F109" s="271"/>
      <c r="G109" s="271"/>
      <c r="H109" s="271"/>
    </row>
    <row r="110" spans="1:8">
      <c r="A110" s="7"/>
      <c r="B110" s="272"/>
      <c r="C110" s="272"/>
      <c r="D110" s="272"/>
      <c r="E110" s="272"/>
      <c r="F110" s="271"/>
      <c r="G110" s="271"/>
      <c r="H110" s="271"/>
    </row>
    <row r="111" spans="1:8">
      <c r="A111" s="7"/>
      <c r="B111" s="272"/>
      <c r="C111" s="272"/>
      <c r="D111" s="272"/>
      <c r="E111" s="272"/>
      <c r="F111" s="271"/>
      <c r="G111" s="271"/>
      <c r="H111" s="271"/>
    </row>
    <row r="112" spans="1:8">
      <c r="A112" s="7"/>
      <c r="B112" s="272"/>
      <c r="C112" s="272"/>
      <c r="D112" s="272"/>
      <c r="E112" s="272"/>
      <c r="F112" s="271"/>
      <c r="G112" s="271"/>
      <c r="H112" s="271"/>
    </row>
    <row r="113" spans="1:8">
      <c r="A113" s="7"/>
      <c r="B113" s="272"/>
      <c r="C113" s="272"/>
      <c r="D113" s="272"/>
      <c r="E113" s="272"/>
      <c r="F113" s="271"/>
      <c r="G113" s="271"/>
      <c r="H113" s="271"/>
    </row>
    <row r="114" spans="1:8">
      <c r="A114" s="7"/>
      <c r="B114" s="272"/>
      <c r="C114" s="272"/>
      <c r="D114" s="272"/>
      <c r="E114" s="272"/>
      <c r="F114" s="271"/>
      <c r="G114" s="271"/>
      <c r="H114" s="271"/>
    </row>
    <row r="115" spans="1:8">
      <c r="A115" s="7"/>
      <c r="B115" s="272"/>
      <c r="C115" s="272"/>
      <c r="D115" s="272"/>
      <c r="E115" s="272"/>
      <c r="F115" s="271"/>
      <c r="G115" s="271"/>
      <c r="H115" s="271"/>
    </row>
    <row r="116" spans="1:8">
      <c r="A116" s="7"/>
      <c r="B116" s="272"/>
      <c r="C116" s="272"/>
      <c r="D116" s="272"/>
      <c r="E116" s="272"/>
      <c r="F116" s="271"/>
      <c r="G116" s="271"/>
      <c r="H116" s="271"/>
    </row>
    <row r="117" spans="1:8">
      <c r="A117" s="7"/>
      <c r="B117" s="272"/>
      <c r="C117" s="272"/>
      <c r="D117" s="272"/>
      <c r="E117" s="272"/>
      <c r="F117" s="271"/>
      <c r="G117" s="271"/>
      <c r="H117" s="271"/>
    </row>
    <row r="118" spans="1:8">
      <c r="A118" s="7"/>
      <c r="B118" s="272"/>
      <c r="C118" s="272"/>
      <c r="D118" s="272"/>
      <c r="E118" s="272"/>
      <c r="F118" s="271"/>
      <c r="G118" s="271"/>
      <c r="H118" s="271"/>
    </row>
    <row r="119" spans="1:8">
      <c r="A119" s="7"/>
      <c r="B119" s="272"/>
      <c r="C119" s="272"/>
      <c r="D119" s="272"/>
      <c r="E119" s="272"/>
      <c r="F119" s="271"/>
      <c r="G119" s="271"/>
      <c r="H119" s="271"/>
    </row>
    <row r="120" spans="1:8">
      <c r="A120" s="7"/>
      <c r="B120" s="7"/>
      <c r="C120" s="7"/>
      <c r="D120" s="7"/>
      <c r="E120" s="7"/>
    </row>
    <row r="121" spans="1:8">
      <c r="A121" s="7"/>
      <c r="B121" s="7"/>
      <c r="C121" s="7"/>
      <c r="D121" s="7"/>
      <c r="E121" s="7"/>
    </row>
    <row r="122" spans="1:8">
      <c r="A122" s="7"/>
      <c r="B122" s="7"/>
      <c r="C122" s="7"/>
      <c r="D122" s="7"/>
      <c r="E122" s="7"/>
    </row>
    <row r="123" spans="1:8">
      <c r="A123" s="7"/>
      <c r="B123" s="7"/>
      <c r="C123" s="7"/>
      <c r="D123" s="7"/>
      <c r="E123" s="7"/>
    </row>
    <row r="124" spans="1:8">
      <c r="A124" s="7"/>
      <c r="B124" s="7"/>
      <c r="C124" s="7"/>
      <c r="D124" s="7"/>
      <c r="E124" s="7"/>
    </row>
    <row r="125" spans="1:8">
      <c r="A125" s="7"/>
      <c r="B125" s="7"/>
      <c r="C125" s="7"/>
      <c r="D125" s="7"/>
      <c r="E125" s="7"/>
    </row>
    <row r="126" spans="1:8">
      <c r="A126" s="7"/>
      <c r="B126" s="7"/>
      <c r="C126" s="7"/>
      <c r="D126" s="7"/>
      <c r="E126" s="7"/>
    </row>
    <row r="127" spans="1:8">
      <c r="A127" s="7"/>
      <c r="B127" s="7"/>
      <c r="C127" s="7"/>
      <c r="D127" s="7"/>
      <c r="E127" s="7"/>
    </row>
    <row r="128" spans="1:8">
      <c r="A128" s="7"/>
      <c r="B128" s="7"/>
      <c r="C128" s="7"/>
      <c r="D128" s="7"/>
      <c r="E128" s="7"/>
    </row>
    <row r="129" spans="1:5">
      <c r="A129" s="7"/>
      <c r="B129" s="7"/>
      <c r="C129" s="7"/>
      <c r="D129" s="7"/>
      <c r="E129" s="7"/>
    </row>
    <row r="130" spans="1:5">
      <c r="A130" s="7"/>
      <c r="B130" s="7"/>
      <c r="C130" s="7"/>
      <c r="D130" s="7"/>
      <c r="E130" s="7"/>
    </row>
    <row r="131" spans="1:5">
      <c r="A131" s="7"/>
      <c r="B131" s="7"/>
      <c r="C131" s="7"/>
      <c r="D131" s="7"/>
      <c r="E131" s="7"/>
    </row>
    <row r="132" spans="1:5">
      <c r="A132" s="7"/>
      <c r="B132" s="7"/>
      <c r="C132" s="7"/>
      <c r="D132" s="7"/>
      <c r="E132" s="7"/>
    </row>
    <row r="133" spans="1:5">
      <c r="A133" s="7"/>
      <c r="B133" s="7"/>
      <c r="C133" s="7"/>
      <c r="D133" s="7"/>
      <c r="E133" s="7"/>
    </row>
    <row r="134" spans="1:5">
      <c r="A134" s="7"/>
      <c r="B134" s="7"/>
      <c r="C134" s="7"/>
      <c r="D134" s="7"/>
      <c r="E134" s="7"/>
    </row>
    <row r="135" spans="1:5">
      <c r="A135" s="7"/>
      <c r="B135" s="7"/>
      <c r="C135" s="7"/>
      <c r="D135" s="7"/>
      <c r="E135" s="7"/>
    </row>
    <row r="136" spans="1:5">
      <c r="A136" s="7"/>
      <c r="B136" s="7"/>
      <c r="C136" s="7"/>
      <c r="D136" s="7"/>
      <c r="E136" s="7"/>
    </row>
    <row r="137" spans="1:5">
      <c r="A137" s="7"/>
      <c r="B137" s="7"/>
      <c r="C137" s="7"/>
      <c r="D137" s="7"/>
      <c r="E137" s="7"/>
    </row>
    <row r="138" spans="1:5">
      <c r="A138" s="7"/>
      <c r="B138" s="7"/>
      <c r="C138" s="7"/>
      <c r="D138" s="7"/>
      <c r="E138" s="7"/>
    </row>
    <row r="139" spans="1:5">
      <c r="A139" s="7"/>
      <c r="B139" s="7"/>
      <c r="C139" s="7"/>
      <c r="D139" s="7"/>
      <c r="E139" s="7"/>
    </row>
    <row r="140" spans="1:5">
      <c r="A140" s="7"/>
      <c r="B140" s="7"/>
      <c r="C140" s="7"/>
      <c r="D140" s="7"/>
      <c r="E140" s="7"/>
    </row>
    <row r="141" spans="1:5">
      <c r="A141" s="7"/>
      <c r="B141" s="7"/>
      <c r="C141" s="7"/>
      <c r="D141" s="7"/>
      <c r="E141" s="7"/>
    </row>
    <row r="142" spans="1:5">
      <c r="A142" s="7"/>
      <c r="B142" s="7"/>
      <c r="C142" s="7"/>
      <c r="D142" s="7"/>
      <c r="E142" s="7"/>
    </row>
    <row r="143" spans="1:5">
      <c r="A143" s="7"/>
      <c r="B143" s="7"/>
      <c r="C143" s="7"/>
      <c r="D143" s="7"/>
      <c r="E143" s="7"/>
    </row>
    <row r="144" spans="1:5">
      <c r="A144" s="7"/>
      <c r="B144" s="7"/>
      <c r="C144" s="7"/>
      <c r="D144" s="7"/>
      <c r="E144" s="7"/>
    </row>
    <row r="145" spans="1:5">
      <c r="A145" s="7"/>
      <c r="B145" s="7"/>
      <c r="C145" s="7"/>
      <c r="D145" s="7"/>
      <c r="E145" s="7"/>
    </row>
    <row r="146" spans="1:5">
      <c r="A146" s="7"/>
      <c r="B146" s="7"/>
      <c r="C146" s="7"/>
      <c r="D146" s="7"/>
      <c r="E146" s="7"/>
    </row>
    <row r="147" spans="1:5">
      <c r="A147" s="7"/>
      <c r="B147" s="7"/>
      <c r="C147" s="7"/>
      <c r="D147" s="7"/>
      <c r="E147" s="7"/>
    </row>
    <row r="148" spans="1:5">
      <c r="A148" s="7"/>
      <c r="B148" s="7"/>
      <c r="C148" s="7"/>
      <c r="D148" s="7"/>
      <c r="E148" s="7"/>
    </row>
    <row r="149" spans="1:5">
      <c r="A149" s="7"/>
      <c r="B149" s="7"/>
      <c r="C149" s="7"/>
      <c r="D149" s="7"/>
      <c r="E149" s="7"/>
    </row>
    <row r="150" spans="1:5">
      <c r="A150" s="7"/>
      <c r="B150" s="7"/>
      <c r="C150" s="7"/>
      <c r="D150" s="7"/>
      <c r="E150" s="7"/>
    </row>
    <row r="151" spans="1:5">
      <c r="A151" s="7"/>
      <c r="B151" s="7"/>
      <c r="C151" s="7"/>
      <c r="D151" s="7"/>
      <c r="E151" s="7"/>
    </row>
    <row r="152" spans="1:5">
      <c r="A152" s="7"/>
      <c r="B152" s="7"/>
      <c r="C152" s="7"/>
      <c r="D152" s="7"/>
      <c r="E152" s="7"/>
    </row>
    <row r="153" spans="1:5">
      <c r="A153" s="7"/>
      <c r="B153" s="7"/>
      <c r="C153" s="7"/>
      <c r="D153" s="7"/>
      <c r="E153" s="7"/>
    </row>
    <row r="154" spans="1:5">
      <c r="A154" s="7"/>
      <c r="B154" s="7"/>
      <c r="C154" s="7"/>
      <c r="D154" s="7"/>
      <c r="E154" s="7"/>
    </row>
    <row r="155" spans="1:5">
      <c r="A155" s="7"/>
      <c r="B155" s="7"/>
      <c r="C155" s="7"/>
      <c r="D155" s="7"/>
      <c r="E155" s="7"/>
    </row>
    <row r="156" spans="1:5">
      <c r="A156" s="7"/>
      <c r="B156" s="7"/>
      <c r="C156" s="7"/>
      <c r="D156" s="7"/>
      <c r="E156" s="7"/>
    </row>
    <row r="157" spans="1:5">
      <c r="A157" s="7"/>
      <c r="B157" s="7"/>
      <c r="C157" s="7"/>
      <c r="D157" s="7"/>
      <c r="E157" s="7"/>
    </row>
    <row r="158" spans="1:5">
      <c r="A158" s="7"/>
      <c r="B158" s="7"/>
      <c r="C158" s="7"/>
      <c r="D158" s="7"/>
      <c r="E158" s="7"/>
    </row>
    <row r="159" spans="1:5">
      <c r="A159" s="7"/>
      <c r="B159" s="7"/>
      <c r="C159" s="7"/>
      <c r="D159" s="7"/>
      <c r="E159" s="7"/>
    </row>
    <row r="160" spans="1:5">
      <c r="A160" s="7"/>
      <c r="B160" s="7"/>
      <c r="C160" s="7"/>
      <c r="D160" s="7"/>
      <c r="E160" s="7"/>
    </row>
    <row r="161" spans="1:5">
      <c r="A161" s="7"/>
      <c r="B161" s="7"/>
      <c r="C161" s="7"/>
      <c r="D161" s="7"/>
      <c r="E161" s="7"/>
    </row>
    <row r="162" spans="1:5">
      <c r="A162" s="7"/>
      <c r="B162" s="7"/>
      <c r="C162" s="7"/>
      <c r="D162" s="7"/>
      <c r="E162" s="7"/>
    </row>
    <row r="163" spans="1:5">
      <c r="A163" s="7"/>
      <c r="B163" s="7"/>
      <c r="C163" s="7"/>
      <c r="D163" s="7"/>
      <c r="E163" s="7"/>
    </row>
    <row r="164" spans="1:5">
      <c r="A164" s="7"/>
      <c r="B164" s="7"/>
      <c r="C164" s="7"/>
      <c r="D164" s="7"/>
      <c r="E164" s="7"/>
    </row>
    <row r="165" spans="1:5">
      <c r="A165" s="7"/>
      <c r="B165" s="7"/>
      <c r="C165" s="7"/>
      <c r="D165" s="7"/>
      <c r="E165" s="7"/>
    </row>
    <row r="166" spans="1:5">
      <c r="A166" s="7"/>
      <c r="B166" s="7"/>
      <c r="C166" s="7"/>
      <c r="D166" s="7"/>
      <c r="E166" s="7"/>
    </row>
    <row r="167" spans="1:5">
      <c r="A167" s="7"/>
      <c r="B167" s="7"/>
      <c r="C167" s="7"/>
      <c r="D167" s="7"/>
      <c r="E167" s="7"/>
    </row>
    <row r="168" spans="1:5">
      <c r="A168" s="7"/>
      <c r="B168" s="7"/>
      <c r="C168" s="7"/>
      <c r="D168" s="7"/>
      <c r="E168" s="7"/>
    </row>
    <row r="169" spans="1:5">
      <c r="A169" s="7"/>
      <c r="B169" s="7"/>
      <c r="C169" s="7"/>
      <c r="D169" s="7"/>
      <c r="E169" s="7"/>
    </row>
    <row r="170" spans="1:5">
      <c r="A170" s="7"/>
      <c r="B170" s="7"/>
      <c r="C170" s="7"/>
      <c r="D170" s="7"/>
      <c r="E170" s="7"/>
    </row>
    <row r="171" spans="1:5">
      <c r="A171" s="7"/>
      <c r="B171" s="7"/>
      <c r="C171" s="7"/>
      <c r="D171" s="7"/>
      <c r="E171" s="7"/>
    </row>
    <row r="172" spans="1:5">
      <c r="A172" s="7"/>
      <c r="B172" s="7"/>
      <c r="C172" s="7"/>
      <c r="D172" s="7"/>
      <c r="E172" s="7"/>
    </row>
    <row r="173" spans="1:5">
      <c r="A173" s="7"/>
      <c r="B173" s="7"/>
      <c r="C173" s="7"/>
      <c r="D173" s="7"/>
      <c r="E173" s="7"/>
    </row>
    <row r="174" spans="1:5">
      <c r="A174" s="7"/>
      <c r="B174" s="7"/>
      <c r="C174" s="7"/>
      <c r="D174" s="7"/>
      <c r="E174" s="7"/>
    </row>
    <row r="175" spans="1:5">
      <c r="A175" s="7"/>
      <c r="B175" s="7"/>
      <c r="C175" s="7"/>
      <c r="D175" s="7"/>
      <c r="E175" s="7"/>
    </row>
    <row r="176" spans="1:5">
      <c r="A176" s="7"/>
      <c r="B176" s="7"/>
      <c r="C176" s="7"/>
      <c r="D176" s="7"/>
      <c r="E176" s="7"/>
    </row>
    <row r="177" spans="1:5">
      <c r="A177" s="7"/>
      <c r="B177" s="7"/>
      <c r="C177" s="7"/>
      <c r="D177" s="7"/>
      <c r="E177" s="7"/>
    </row>
    <row r="178" spans="1:5">
      <c r="A178" s="7"/>
      <c r="B178" s="7"/>
      <c r="C178" s="7"/>
      <c r="D178" s="7"/>
      <c r="E178" s="7"/>
    </row>
    <row r="179" spans="1:5">
      <c r="A179" s="7"/>
      <c r="B179" s="7"/>
      <c r="C179" s="7"/>
      <c r="D179" s="7"/>
      <c r="E179" s="7"/>
    </row>
    <row r="180" spans="1:5">
      <c r="A180" s="7"/>
      <c r="B180" s="7"/>
      <c r="C180" s="7"/>
      <c r="D180" s="7"/>
      <c r="E180" s="7"/>
    </row>
    <row r="181" spans="1:5">
      <c r="A181" s="7"/>
      <c r="B181" s="7"/>
      <c r="C181" s="7"/>
      <c r="D181" s="7"/>
      <c r="E181" s="7"/>
    </row>
    <row r="182" spans="1:5">
      <c r="A182" s="7"/>
      <c r="B182" s="7"/>
      <c r="C182" s="7"/>
      <c r="D182" s="7"/>
      <c r="E182" s="7"/>
    </row>
    <row r="183" spans="1:5">
      <c r="A183" s="7"/>
      <c r="B183" s="7"/>
      <c r="C183" s="7"/>
      <c r="D183" s="7"/>
      <c r="E183"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1">
    <mergeCell ref="I25:I29"/>
    <mergeCell ref="J25:J29"/>
    <mergeCell ref="F4:F5"/>
    <mergeCell ref="A4:A5"/>
    <mergeCell ref="B4:B5"/>
    <mergeCell ref="C4:E4"/>
    <mergeCell ref="D25:D29"/>
    <mergeCell ref="E25:E29"/>
    <mergeCell ref="F25:F29"/>
    <mergeCell ref="G25:G29"/>
    <mergeCell ref="H25:H29"/>
  </mergeCells>
  <phoneticPr fontId="0" type="noConversion"/>
  <hyperlinks>
    <hyperlink ref="H1" location="'Spis tablic_Contents'!A1" display="&lt; POWRÓT" xr:uid="{00000000-0004-0000-1400-000000000000}"/>
    <hyperlink ref="H2" location="'Spis tablic_Contents'!A1" display="&lt; BACK" xr:uid="{00000000-0004-0000-1400-000001000000}"/>
  </hyperlinks>
  <pageMargins left="0.74803149606299213" right="0.74803149606299213" top="0.78740157480314965" bottom="0.78740157480314965" header="0.51181102362204722" footer="0.51181102362204722"/>
  <pageSetup paperSize="9" scale="99" orientation="landscape" r:id="rId2"/>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26"/>
  <sheetViews>
    <sheetView showGridLines="0" zoomScaleNormal="100" workbookViewId="0"/>
  </sheetViews>
  <sheetFormatPr defaultColWidth="9.140625" defaultRowHeight="12"/>
  <cols>
    <col min="1" max="1" width="27.7109375" style="10" customWidth="1"/>
    <col min="2" max="13" width="12.140625" style="10" customWidth="1"/>
    <col min="14" max="14" width="9.140625" style="10"/>
    <col min="15" max="15" width="10.85546875" style="10" customWidth="1"/>
    <col min="16" max="16384" width="9.140625" style="10"/>
  </cols>
  <sheetData>
    <row r="1" spans="1:15" s="325" customFormat="1" ht="14.25" customHeight="1">
      <c r="A1" s="326" t="s">
        <v>1487</v>
      </c>
      <c r="B1" s="392"/>
      <c r="C1" s="392"/>
      <c r="D1" s="392"/>
      <c r="E1" s="392"/>
      <c r="F1" s="392"/>
      <c r="G1" s="392"/>
      <c r="H1" s="392"/>
      <c r="I1" s="392"/>
      <c r="J1" s="392"/>
      <c r="K1" s="392"/>
      <c r="L1" s="392"/>
      <c r="M1" s="392"/>
      <c r="O1" s="191" t="s">
        <v>500</v>
      </c>
    </row>
    <row r="2" spans="1:15" s="153" customFormat="1" ht="14.25" customHeight="1">
      <c r="A2" s="413" t="s">
        <v>1423</v>
      </c>
      <c r="B2" s="534"/>
      <c r="C2" s="534"/>
      <c r="D2" s="534"/>
      <c r="E2" s="534"/>
      <c r="F2" s="534"/>
      <c r="G2" s="534"/>
      <c r="H2" s="534"/>
      <c r="I2" s="534"/>
      <c r="J2" s="534"/>
      <c r="K2" s="534"/>
      <c r="L2" s="534"/>
      <c r="M2" s="534"/>
      <c r="O2" s="60" t="s">
        <v>501</v>
      </c>
    </row>
    <row r="3" spans="1:15" ht="6" customHeight="1">
      <c r="A3" s="14"/>
      <c r="B3" s="20"/>
      <c r="C3" s="20"/>
      <c r="D3" s="20"/>
      <c r="E3" s="20"/>
      <c r="F3" s="20"/>
      <c r="G3" s="20"/>
      <c r="H3" s="20"/>
      <c r="I3" s="20"/>
      <c r="J3" s="20"/>
      <c r="K3" s="20"/>
      <c r="L3" s="20"/>
      <c r="M3" s="20"/>
    </row>
    <row r="4" spans="1:15" ht="41.25" customHeight="1">
      <c r="A4" s="1207" t="s">
        <v>927</v>
      </c>
      <c r="B4" s="1209" t="s">
        <v>918</v>
      </c>
      <c r="C4" s="1210"/>
      <c r="D4" s="1209" t="s">
        <v>888</v>
      </c>
      <c r="E4" s="1210"/>
      <c r="F4" s="1209" t="s">
        <v>1215</v>
      </c>
      <c r="G4" s="1210"/>
      <c r="H4" s="1209" t="s">
        <v>919</v>
      </c>
      <c r="I4" s="1210"/>
      <c r="J4" s="1209" t="s">
        <v>920</v>
      </c>
      <c r="K4" s="1210"/>
      <c r="L4" s="1209" t="s">
        <v>1216</v>
      </c>
      <c r="M4" s="1211"/>
    </row>
    <row r="5" spans="1:15" ht="137.25" customHeight="1">
      <c r="A5" s="1212"/>
      <c r="B5" s="265" t="s">
        <v>921</v>
      </c>
      <c r="C5" s="265" t="s">
        <v>1087</v>
      </c>
      <c r="D5" s="265" t="s">
        <v>921</v>
      </c>
      <c r="E5" s="265" t="s">
        <v>1087</v>
      </c>
      <c r="F5" s="265" t="s">
        <v>921</v>
      </c>
      <c r="G5" s="265" t="s">
        <v>1087</v>
      </c>
      <c r="H5" s="265" t="s">
        <v>921</v>
      </c>
      <c r="I5" s="265" t="s">
        <v>1087</v>
      </c>
      <c r="J5" s="265" t="s">
        <v>921</v>
      </c>
      <c r="K5" s="265" t="s">
        <v>1087</v>
      </c>
      <c r="L5" s="265" t="s">
        <v>921</v>
      </c>
      <c r="M5" s="264" t="s">
        <v>1087</v>
      </c>
    </row>
    <row r="6" spans="1:15" ht="14.25" customHeight="1">
      <c r="A6" s="275" t="s">
        <v>212</v>
      </c>
      <c r="B6" s="1016">
        <v>18947452</v>
      </c>
      <c r="C6" s="537">
        <v>99.9</v>
      </c>
      <c r="D6" s="537">
        <v>2314332</v>
      </c>
      <c r="E6" s="537">
        <v>92.8</v>
      </c>
      <c r="F6" s="537">
        <v>155703</v>
      </c>
      <c r="G6" s="537">
        <v>46.4</v>
      </c>
      <c r="H6" s="537">
        <v>159216</v>
      </c>
      <c r="I6" s="537">
        <v>37.799999999999997</v>
      </c>
      <c r="J6" s="537">
        <v>52669</v>
      </c>
      <c r="K6" s="537">
        <v>76.400000000000006</v>
      </c>
      <c r="L6" s="537">
        <v>378997</v>
      </c>
      <c r="M6" s="537">
        <v>2.5</v>
      </c>
      <c r="N6" s="276"/>
    </row>
    <row r="7" spans="1:15" ht="14.25" customHeight="1">
      <c r="A7" s="1017" t="s">
        <v>567</v>
      </c>
      <c r="B7" s="533"/>
      <c r="C7" s="532"/>
      <c r="D7" s="505"/>
      <c r="E7" s="460"/>
      <c r="F7" s="505"/>
      <c r="G7" s="460"/>
      <c r="H7" s="505"/>
      <c r="I7" s="460"/>
      <c r="J7" s="505"/>
      <c r="K7" s="460"/>
      <c r="L7" s="505"/>
      <c r="M7" s="460"/>
      <c r="N7" s="276"/>
    </row>
    <row r="8" spans="1:15" ht="14.25" customHeight="1">
      <c r="A8" s="210" t="s">
        <v>176</v>
      </c>
      <c r="B8" s="509">
        <v>2243933</v>
      </c>
      <c r="C8" s="309">
        <v>99.9</v>
      </c>
      <c r="D8" s="501">
        <v>546821</v>
      </c>
      <c r="E8" s="309">
        <v>98.2</v>
      </c>
      <c r="F8" s="501">
        <v>13712</v>
      </c>
      <c r="G8" s="309">
        <v>52.7</v>
      </c>
      <c r="H8" s="501">
        <v>79105</v>
      </c>
      <c r="I8" s="309">
        <v>94.1</v>
      </c>
      <c r="J8" s="501">
        <v>3235</v>
      </c>
      <c r="K8" s="309">
        <v>78.900000000000006</v>
      </c>
      <c r="L8" s="501">
        <v>6718</v>
      </c>
      <c r="M8" s="309">
        <v>4.5</v>
      </c>
      <c r="N8" s="277"/>
    </row>
    <row r="9" spans="1:15" ht="14.25" customHeight="1">
      <c r="A9" s="210" t="s">
        <v>177</v>
      </c>
      <c r="B9" s="508">
        <v>359719</v>
      </c>
      <c r="C9" s="498">
        <v>99.5</v>
      </c>
      <c r="D9" s="498">
        <v>13422</v>
      </c>
      <c r="E9" s="498">
        <v>66.7</v>
      </c>
      <c r="F9" s="498">
        <v>3269</v>
      </c>
      <c r="G9" s="498">
        <v>26.8</v>
      </c>
      <c r="H9" s="498">
        <v>21</v>
      </c>
      <c r="I9" s="498">
        <v>0.3</v>
      </c>
      <c r="J9" s="498">
        <v>19316</v>
      </c>
      <c r="K9" s="498">
        <v>93.3</v>
      </c>
      <c r="L9" s="498">
        <v>15972</v>
      </c>
      <c r="M9" s="498">
        <v>0.9</v>
      </c>
      <c r="N9" s="277"/>
    </row>
    <row r="10" spans="1:15" ht="14.25" customHeight="1">
      <c r="A10" s="210" t="s">
        <v>178</v>
      </c>
      <c r="B10" s="508">
        <v>51300</v>
      </c>
      <c r="C10" s="498">
        <v>97.8</v>
      </c>
      <c r="D10" s="498">
        <v>147</v>
      </c>
      <c r="E10" s="498">
        <v>3.7</v>
      </c>
      <c r="F10" s="498">
        <v>15033</v>
      </c>
      <c r="G10" s="498">
        <v>73.099999999999994</v>
      </c>
      <c r="H10" s="505" t="s">
        <v>554</v>
      </c>
      <c r="I10" s="505" t="s">
        <v>554</v>
      </c>
      <c r="J10" s="498">
        <v>34</v>
      </c>
      <c r="K10" s="498">
        <v>5.4</v>
      </c>
      <c r="L10" s="498">
        <v>318</v>
      </c>
      <c r="M10" s="498">
        <v>95</v>
      </c>
      <c r="N10" s="277"/>
      <c r="O10" s="189"/>
    </row>
    <row r="11" spans="1:15" ht="14.25" customHeight="1">
      <c r="A11" s="210" t="s">
        <v>179</v>
      </c>
      <c r="B11" s="508">
        <v>86118</v>
      </c>
      <c r="C11" s="498">
        <v>99.3</v>
      </c>
      <c r="D11" s="498">
        <v>2</v>
      </c>
      <c r="E11" s="498">
        <v>0.1</v>
      </c>
      <c r="F11" s="498">
        <v>143</v>
      </c>
      <c r="G11" s="498">
        <v>4.8</v>
      </c>
      <c r="H11" s="498">
        <v>18017</v>
      </c>
      <c r="I11" s="498">
        <v>90.2</v>
      </c>
      <c r="J11" s="501">
        <v>4</v>
      </c>
      <c r="K11" s="501">
        <v>0.4</v>
      </c>
      <c r="L11" s="498">
        <v>391</v>
      </c>
      <c r="M11" s="498">
        <v>19.2</v>
      </c>
      <c r="N11" s="277"/>
      <c r="O11" s="279"/>
    </row>
    <row r="12" spans="1:15" ht="14.25" customHeight="1">
      <c r="A12" s="210" t="s">
        <v>180</v>
      </c>
      <c r="B12" s="508">
        <v>4180841</v>
      </c>
      <c r="C12" s="498">
        <v>100</v>
      </c>
      <c r="D12" s="501">
        <v>950204</v>
      </c>
      <c r="E12" s="501">
        <v>95.1</v>
      </c>
      <c r="F12" s="501">
        <v>7826</v>
      </c>
      <c r="G12" s="501">
        <v>19.7</v>
      </c>
      <c r="H12" s="501">
        <v>100</v>
      </c>
      <c r="I12" s="498">
        <v>0.3</v>
      </c>
      <c r="J12" s="498">
        <v>1945</v>
      </c>
      <c r="K12" s="498">
        <v>71.8</v>
      </c>
      <c r="L12" s="498">
        <v>4432</v>
      </c>
      <c r="M12" s="498">
        <v>20.2</v>
      </c>
      <c r="N12" s="277"/>
    </row>
    <row r="13" spans="1:15" ht="14.25" customHeight="1">
      <c r="A13" s="210" t="s">
        <v>181</v>
      </c>
      <c r="B13" s="508">
        <v>569702</v>
      </c>
      <c r="C13" s="498">
        <v>99.8</v>
      </c>
      <c r="D13" s="498">
        <v>77850</v>
      </c>
      <c r="E13" s="498">
        <v>92.3</v>
      </c>
      <c r="F13" s="498">
        <v>6154</v>
      </c>
      <c r="G13" s="498">
        <v>36.700000000000003</v>
      </c>
      <c r="H13" s="501">
        <v>334</v>
      </c>
      <c r="I13" s="501">
        <v>2.2999999999999998</v>
      </c>
      <c r="J13" s="498">
        <v>4744</v>
      </c>
      <c r="K13" s="498">
        <v>88.1</v>
      </c>
      <c r="L13" s="498">
        <v>14538</v>
      </c>
      <c r="M13" s="498">
        <v>9.3000000000000007</v>
      </c>
      <c r="N13" s="277"/>
    </row>
    <row r="14" spans="1:15" ht="14.25" customHeight="1">
      <c r="A14" s="210" t="s">
        <v>182</v>
      </c>
      <c r="B14" s="508">
        <v>2320868</v>
      </c>
      <c r="C14" s="498">
        <v>99.9</v>
      </c>
      <c r="D14" s="498">
        <v>210670</v>
      </c>
      <c r="E14" s="498">
        <v>90.2</v>
      </c>
      <c r="F14" s="498">
        <v>30651</v>
      </c>
      <c r="G14" s="498">
        <v>56.2</v>
      </c>
      <c r="H14" s="498">
        <v>26621</v>
      </c>
      <c r="I14" s="498">
        <v>69.099999999999994</v>
      </c>
      <c r="J14" s="498">
        <v>8056</v>
      </c>
      <c r="K14" s="498">
        <v>73.7</v>
      </c>
      <c r="L14" s="498">
        <v>3521</v>
      </c>
      <c r="M14" s="498">
        <v>16.5</v>
      </c>
      <c r="N14" s="277"/>
    </row>
    <row r="15" spans="1:15" ht="14.25" customHeight="1">
      <c r="A15" s="210" t="s">
        <v>183</v>
      </c>
      <c r="B15" s="508">
        <v>3258698</v>
      </c>
      <c r="C15" s="498">
        <v>100</v>
      </c>
      <c r="D15" s="498">
        <v>90278</v>
      </c>
      <c r="E15" s="498">
        <v>93.4</v>
      </c>
      <c r="F15" s="498">
        <v>27762</v>
      </c>
      <c r="G15" s="498">
        <v>65.3</v>
      </c>
      <c r="H15" s="498">
        <v>1299</v>
      </c>
      <c r="I15" s="498">
        <v>6.3</v>
      </c>
      <c r="J15" s="498">
        <v>1465</v>
      </c>
      <c r="K15" s="498">
        <v>80.099999999999994</v>
      </c>
      <c r="L15" s="498">
        <v>29888</v>
      </c>
      <c r="M15" s="498">
        <v>3.3</v>
      </c>
      <c r="N15" s="277"/>
    </row>
    <row r="16" spans="1:15" ht="14.25" customHeight="1">
      <c r="A16" s="210" t="s">
        <v>184</v>
      </c>
      <c r="B16" s="508">
        <v>256552</v>
      </c>
      <c r="C16" s="498">
        <v>99.6</v>
      </c>
      <c r="D16" s="498">
        <v>79</v>
      </c>
      <c r="E16" s="498">
        <v>2.4</v>
      </c>
      <c r="F16" s="498">
        <v>361</v>
      </c>
      <c r="G16" s="498">
        <v>9.5</v>
      </c>
      <c r="H16" s="498">
        <v>3901</v>
      </c>
      <c r="I16" s="498">
        <v>48.6</v>
      </c>
      <c r="J16" s="498">
        <v>822</v>
      </c>
      <c r="K16" s="498">
        <v>61.7</v>
      </c>
      <c r="L16" s="498">
        <v>115154</v>
      </c>
      <c r="M16" s="498">
        <v>0.9</v>
      </c>
      <c r="N16" s="277"/>
    </row>
    <row r="17" spans="1:16" ht="14.25" customHeight="1">
      <c r="A17" s="210" t="s">
        <v>185</v>
      </c>
      <c r="B17" s="508">
        <v>56367</v>
      </c>
      <c r="C17" s="498">
        <v>99.1</v>
      </c>
      <c r="D17" s="498">
        <v>2546</v>
      </c>
      <c r="E17" s="498">
        <v>64</v>
      </c>
      <c r="F17" s="498">
        <v>504</v>
      </c>
      <c r="G17" s="498">
        <v>17.600000000000001</v>
      </c>
      <c r="H17" s="498">
        <v>320</v>
      </c>
      <c r="I17" s="498">
        <v>9.6</v>
      </c>
      <c r="J17" s="498">
        <v>159</v>
      </c>
      <c r="K17" s="498">
        <v>44.2</v>
      </c>
      <c r="L17" s="498">
        <v>3</v>
      </c>
      <c r="M17" s="498">
        <v>147.9</v>
      </c>
      <c r="N17" s="277"/>
      <c r="P17" s="280"/>
    </row>
    <row r="18" spans="1:16" ht="14.25" customHeight="1">
      <c r="A18" s="210" t="s">
        <v>186</v>
      </c>
      <c r="B18" s="508">
        <v>228902</v>
      </c>
      <c r="C18" s="498">
        <v>99.7</v>
      </c>
      <c r="D18" s="498">
        <v>102932</v>
      </c>
      <c r="E18" s="498">
        <v>95</v>
      </c>
      <c r="F18" s="498">
        <v>7425</v>
      </c>
      <c r="G18" s="498">
        <v>58.2</v>
      </c>
      <c r="H18" s="498">
        <v>113</v>
      </c>
      <c r="I18" s="498">
        <v>2.5</v>
      </c>
      <c r="J18" s="498">
        <v>4047</v>
      </c>
      <c r="K18" s="498">
        <v>80</v>
      </c>
      <c r="L18" s="498">
        <v>3538</v>
      </c>
      <c r="M18" s="498">
        <v>26.4</v>
      </c>
      <c r="N18" s="277"/>
    </row>
    <row r="19" spans="1:16" ht="14.25" customHeight="1">
      <c r="A19" s="210" t="s">
        <v>187</v>
      </c>
      <c r="B19" s="508">
        <v>2208380</v>
      </c>
      <c r="C19" s="498">
        <v>99.8</v>
      </c>
      <c r="D19" s="498">
        <v>165288</v>
      </c>
      <c r="E19" s="498">
        <v>84.7</v>
      </c>
      <c r="F19" s="498">
        <v>30410</v>
      </c>
      <c r="G19" s="498">
        <v>50.7</v>
      </c>
      <c r="H19" s="498">
        <v>27672</v>
      </c>
      <c r="I19" s="498">
        <v>20.3</v>
      </c>
      <c r="J19" s="498">
        <v>1650</v>
      </c>
      <c r="K19" s="498">
        <v>45.5</v>
      </c>
      <c r="L19" s="498">
        <v>73</v>
      </c>
      <c r="M19" s="498">
        <v>53.6</v>
      </c>
      <c r="N19" s="277"/>
    </row>
    <row r="20" spans="1:16" ht="14.25" customHeight="1">
      <c r="A20" s="210" t="s">
        <v>188</v>
      </c>
      <c r="B20" s="508">
        <v>1520195</v>
      </c>
      <c r="C20" s="498">
        <v>99.9</v>
      </c>
      <c r="D20" s="498">
        <v>60459</v>
      </c>
      <c r="E20" s="498">
        <v>78.099999999999994</v>
      </c>
      <c r="F20" s="498">
        <v>5898</v>
      </c>
      <c r="G20" s="498">
        <v>34.4</v>
      </c>
      <c r="H20" s="505" t="s">
        <v>554</v>
      </c>
      <c r="I20" s="505" t="s">
        <v>554</v>
      </c>
      <c r="J20" s="498">
        <v>37</v>
      </c>
      <c r="K20" s="498">
        <v>4.4000000000000004</v>
      </c>
      <c r="L20" s="498">
        <v>169846</v>
      </c>
      <c r="M20" s="498">
        <v>0.6</v>
      </c>
      <c r="N20" s="277"/>
    </row>
    <row r="21" spans="1:16" ht="14.25" customHeight="1">
      <c r="A21" s="210" t="s">
        <v>189</v>
      </c>
      <c r="B21" s="508">
        <v>34567</v>
      </c>
      <c r="C21" s="498">
        <v>98.4</v>
      </c>
      <c r="D21" s="498">
        <v>86</v>
      </c>
      <c r="E21" s="498">
        <v>2.4</v>
      </c>
      <c r="F21" s="498">
        <v>127</v>
      </c>
      <c r="G21" s="498">
        <v>4.8</v>
      </c>
      <c r="H21" s="498">
        <v>34</v>
      </c>
      <c r="I21" s="498">
        <v>1.1000000000000001</v>
      </c>
      <c r="J21" s="498">
        <v>74</v>
      </c>
      <c r="K21" s="498">
        <v>10.4</v>
      </c>
      <c r="L21" s="498">
        <v>8057</v>
      </c>
      <c r="M21" s="498">
        <v>12.6</v>
      </c>
      <c r="N21" s="277"/>
    </row>
    <row r="22" spans="1:16" ht="14.25" customHeight="1">
      <c r="A22" s="210" t="s">
        <v>190</v>
      </c>
      <c r="B22" s="508">
        <v>675568</v>
      </c>
      <c r="C22" s="498">
        <v>99.8</v>
      </c>
      <c r="D22" s="498">
        <v>66946</v>
      </c>
      <c r="E22" s="498">
        <v>90.3</v>
      </c>
      <c r="F22" s="498">
        <v>16</v>
      </c>
      <c r="G22" s="498">
        <v>0.2</v>
      </c>
      <c r="H22" s="498">
        <v>53</v>
      </c>
      <c r="I22" s="498">
        <v>1.2</v>
      </c>
      <c r="J22" s="498">
        <v>118</v>
      </c>
      <c r="K22" s="498">
        <v>7.4</v>
      </c>
      <c r="L22" s="498">
        <v>1346</v>
      </c>
      <c r="M22" s="498">
        <v>41.2</v>
      </c>
      <c r="N22" s="277"/>
    </row>
    <row r="23" spans="1:16" ht="14.25" customHeight="1">
      <c r="A23" s="210" t="s">
        <v>191</v>
      </c>
      <c r="B23" s="508">
        <v>895742</v>
      </c>
      <c r="C23" s="498">
        <v>99.8</v>
      </c>
      <c r="D23" s="498">
        <v>26602</v>
      </c>
      <c r="E23" s="498">
        <v>81.2</v>
      </c>
      <c r="F23" s="498">
        <v>6412</v>
      </c>
      <c r="G23" s="498">
        <v>53.7</v>
      </c>
      <c r="H23" s="498">
        <v>1626</v>
      </c>
      <c r="I23" s="498">
        <v>35</v>
      </c>
      <c r="J23" s="498">
        <v>6963</v>
      </c>
      <c r="K23" s="498">
        <v>84.8</v>
      </c>
      <c r="L23" s="498">
        <v>5202</v>
      </c>
      <c r="M23" s="498">
        <v>20.100000000000001</v>
      </c>
      <c r="N23" s="277"/>
    </row>
    <row r="24" spans="1:16" ht="6" customHeight="1">
      <c r="I24" s="298"/>
    </row>
    <row r="25" spans="1:16" s="325" customFormat="1" ht="14.25" customHeight="1">
      <c r="A25" s="1208" t="s">
        <v>1217</v>
      </c>
      <c r="B25" s="1208"/>
      <c r="C25" s="1208"/>
      <c r="D25" s="1208"/>
      <c r="E25" s="1208"/>
      <c r="F25" s="1208"/>
      <c r="G25" s="1208"/>
      <c r="H25" s="1208"/>
      <c r="I25" s="1208"/>
      <c r="J25" s="1208"/>
      <c r="K25" s="1208"/>
      <c r="L25" s="1208"/>
      <c r="M25" s="1208"/>
    </row>
    <row r="26" spans="1:16" s="153" customFormat="1" ht="14.25" customHeight="1">
      <c r="A26" s="1152" t="s">
        <v>1218</v>
      </c>
      <c r="B26" s="1152"/>
      <c r="C26" s="1152"/>
      <c r="D26" s="1152"/>
      <c r="E26" s="1152"/>
      <c r="F26" s="1152"/>
      <c r="G26" s="1152"/>
      <c r="H26" s="1152"/>
      <c r="I26" s="1152"/>
      <c r="J26" s="1152"/>
      <c r="K26" s="1152"/>
      <c r="L26" s="1152"/>
      <c r="M26" s="1152"/>
    </row>
  </sheetData>
  <customSheetViews>
    <customSheetView guid="{17A61E15-CB34-4E45-B54C-4890B27A542F}" showGridLines="0">
      <selection activeCell="A9" sqref="A9"/>
      <pageMargins left="0.74803149606299213" right="0.74803149606299213" top="0.78740157480314965" bottom="0.78740157480314965" header="0.51181102362204722" footer="0.51181102362204722"/>
      <pageSetup paperSize="9" orientation="portrait" horizontalDpi="4294967293" r:id="rId1"/>
      <headerFooter alignWithMargins="0">
        <oddFooter>&amp;L&amp;P/&amp;N</oddFooter>
      </headerFooter>
    </customSheetView>
  </customSheetViews>
  <mergeCells count="9">
    <mergeCell ref="A25:M25"/>
    <mergeCell ref="A26:M26"/>
    <mergeCell ref="B4:C4"/>
    <mergeCell ref="D4:E4"/>
    <mergeCell ref="F4:G4"/>
    <mergeCell ref="L4:M4"/>
    <mergeCell ref="H4:I4"/>
    <mergeCell ref="J4:K4"/>
    <mergeCell ref="A4:A5"/>
  </mergeCells>
  <phoneticPr fontId="0" type="noConversion"/>
  <hyperlinks>
    <hyperlink ref="O1" location="'Spis tablic_Contents'!A1" display="&lt; POWRÓT" xr:uid="{00000000-0004-0000-1500-000000000000}"/>
    <hyperlink ref="O2" location="'Spis tablic_Contents'!A1" display="&lt; BACK" xr:uid="{00000000-0004-0000-1500-000001000000}"/>
  </hyperlinks>
  <pageMargins left="0.74803149606299213" right="0.74803149606299213" top="0.78740157480314965" bottom="0.78740157480314965" header="0.51181102362204722" footer="0.51181102362204722"/>
  <pageSetup paperSize="9" scale="66" orientation="landscape" horizontalDpi="4294967293" r:id="rId2"/>
  <headerFooter alignWithMargins="0">
    <oddFooter>&amp;L&amp;P/&amp;N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N28"/>
  <sheetViews>
    <sheetView showGridLines="0" zoomScaleNormal="100" workbookViewId="0"/>
  </sheetViews>
  <sheetFormatPr defaultColWidth="9.140625" defaultRowHeight="12"/>
  <cols>
    <col min="1" max="1" width="27.42578125" style="30" customWidth="1"/>
    <col min="2" max="4" width="16.5703125" style="30" customWidth="1"/>
    <col min="5" max="11" width="11.28515625" style="30" customWidth="1"/>
    <col min="12" max="12" width="9.140625" style="30"/>
    <col min="13" max="13" width="10.42578125" style="30" customWidth="1"/>
    <col min="14" max="16384" width="9.140625" style="30"/>
  </cols>
  <sheetData>
    <row r="1" spans="1:14" s="149" customFormat="1" ht="14.25" customHeight="1">
      <c r="A1" s="390" t="s">
        <v>1566</v>
      </c>
      <c r="B1" s="390"/>
      <c r="C1" s="390"/>
      <c r="D1" s="390"/>
      <c r="E1" s="390"/>
      <c r="F1" s="390"/>
      <c r="G1" s="390"/>
      <c r="H1" s="390"/>
      <c r="I1" s="390"/>
      <c r="J1" s="390"/>
      <c r="K1" s="390"/>
      <c r="M1" s="191" t="s">
        <v>500</v>
      </c>
    </row>
    <row r="2" spans="1:14" s="58" customFormat="1" ht="14.25" customHeight="1">
      <c r="A2" s="413" t="s">
        <v>1567</v>
      </c>
      <c r="B2" s="284"/>
      <c r="C2" s="284"/>
      <c r="D2" s="284"/>
      <c r="E2" s="284"/>
      <c r="F2" s="284"/>
      <c r="G2" s="284"/>
      <c r="H2" s="284"/>
      <c r="I2" s="284"/>
      <c r="J2" s="284"/>
      <c r="K2" s="284"/>
      <c r="M2" s="60" t="s">
        <v>501</v>
      </c>
    </row>
    <row r="3" spans="1:14" ht="6" customHeight="1">
      <c r="A3" s="14"/>
      <c r="B3" s="20"/>
      <c r="C3" s="20"/>
      <c r="D3" s="20"/>
      <c r="E3" s="20"/>
      <c r="F3" s="20"/>
      <c r="G3" s="20"/>
      <c r="H3" s="20"/>
      <c r="I3" s="20"/>
      <c r="J3" s="20"/>
      <c r="K3" s="20"/>
      <c r="M3" s="10"/>
    </row>
    <row r="4" spans="1:14" ht="40.5" customHeight="1">
      <c r="A4" s="1144" t="s">
        <v>927</v>
      </c>
      <c r="B4" s="1126" t="s">
        <v>1666</v>
      </c>
      <c r="C4" s="1127"/>
      <c r="D4" s="1128"/>
      <c r="E4" s="1127" t="s">
        <v>922</v>
      </c>
      <c r="F4" s="1127"/>
      <c r="G4" s="1127"/>
      <c r="H4" s="1127"/>
      <c r="I4" s="1127"/>
      <c r="J4" s="1127"/>
      <c r="K4" s="1127"/>
    </row>
    <row r="5" spans="1:14" ht="115.5" customHeight="1">
      <c r="A5" s="1146"/>
      <c r="B5" s="4" t="s">
        <v>923</v>
      </c>
      <c r="C5" s="52" t="s">
        <v>924</v>
      </c>
      <c r="D5" s="4" t="s">
        <v>925</v>
      </c>
      <c r="E5" s="265" t="s">
        <v>911</v>
      </c>
      <c r="F5" s="265" t="s">
        <v>1335</v>
      </c>
      <c r="G5" s="265" t="s">
        <v>1336</v>
      </c>
      <c r="H5" s="265" t="s">
        <v>1337</v>
      </c>
      <c r="I5" s="265" t="s">
        <v>1338</v>
      </c>
      <c r="J5" s="265" t="s">
        <v>1339</v>
      </c>
      <c r="K5" s="264" t="s">
        <v>926</v>
      </c>
      <c r="N5" s="535"/>
    </row>
    <row r="6" spans="1:14" s="111" customFormat="1" ht="14.25" customHeight="1">
      <c r="A6" s="66" t="s">
        <v>416</v>
      </c>
      <c r="B6" s="470">
        <v>1841</v>
      </c>
      <c r="C6" s="538">
        <v>1243</v>
      </c>
      <c r="D6" s="685">
        <v>1077</v>
      </c>
      <c r="E6" s="537">
        <v>1062</v>
      </c>
      <c r="F6" s="537">
        <v>149</v>
      </c>
      <c r="G6" s="537">
        <v>30</v>
      </c>
      <c r="H6" s="537">
        <v>2</v>
      </c>
      <c r="I6" s="537" t="s">
        <v>554</v>
      </c>
      <c r="J6" s="542" t="s">
        <v>554</v>
      </c>
      <c r="K6" s="520" t="s">
        <v>554</v>
      </c>
      <c r="L6" s="282"/>
    </row>
    <row r="7" spans="1:14" ht="14.25" customHeight="1">
      <c r="A7" s="285" t="s">
        <v>567</v>
      </c>
      <c r="B7" s="192"/>
      <c r="C7" s="463"/>
      <c r="D7" s="539"/>
      <c r="E7" s="463"/>
      <c r="F7" s="463"/>
      <c r="G7" s="463"/>
      <c r="H7" s="463"/>
      <c r="I7" s="463"/>
      <c r="J7" s="463"/>
      <c r="K7" s="498"/>
      <c r="L7" s="283"/>
    </row>
    <row r="8" spans="1:14" ht="14.25" customHeight="1">
      <c r="A8" s="63" t="s">
        <v>15</v>
      </c>
      <c r="B8" s="540">
        <v>130</v>
      </c>
      <c r="C8" s="509">
        <v>90</v>
      </c>
      <c r="D8" s="508">
        <v>66</v>
      </c>
      <c r="E8" s="501">
        <v>80</v>
      </c>
      <c r="F8" s="501">
        <v>7</v>
      </c>
      <c r="G8" s="501">
        <v>3</v>
      </c>
      <c r="H8" s="505" t="s">
        <v>554</v>
      </c>
      <c r="I8" s="505" t="s">
        <v>554</v>
      </c>
      <c r="J8" s="505" t="s">
        <v>554</v>
      </c>
      <c r="K8" s="500" t="s">
        <v>554</v>
      </c>
      <c r="L8" s="283"/>
    </row>
    <row r="9" spans="1:14" ht="14.25" customHeight="1">
      <c r="A9" s="63" t="s">
        <v>1343</v>
      </c>
      <c r="B9" s="540">
        <v>101</v>
      </c>
      <c r="C9" s="509">
        <v>69</v>
      </c>
      <c r="D9" s="508">
        <v>69</v>
      </c>
      <c r="E9" s="498">
        <v>54</v>
      </c>
      <c r="F9" s="498">
        <v>11</v>
      </c>
      <c r="G9" s="498">
        <v>4</v>
      </c>
      <c r="H9" s="505" t="s">
        <v>554</v>
      </c>
      <c r="I9" s="505" t="s">
        <v>554</v>
      </c>
      <c r="J9" s="505" t="s">
        <v>554</v>
      </c>
      <c r="K9" s="500" t="s">
        <v>554</v>
      </c>
      <c r="L9" s="283"/>
    </row>
    <row r="10" spans="1:14" ht="14.25" customHeight="1">
      <c r="A10" s="63" t="s">
        <v>17</v>
      </c>
      <c r="B10" s="540">
        <v>90</v>
      </c>
      <c r="C10" s="509">
        <v>68</v>
      </c>
      <c r="D10" s="508">
        <v>54</v>
      </c>
      <c r="E10" s="498">
        <v>60</v>
      </c>
      <c r="F10" s="498">
        <v>7</v>
      </c>
      <c r="G10" s="501">
        <v>1</v>
      </c>
      <c r="H10" s="498" t="s">
        <v>554</v>
      </c>
      <c r="I10" s="505" t="s">
        <v>554</v>
      </c>
      <c r="J10" s="505" t="s">
        <v>554</v>
      </c>
      <c r="K10" s="500" t="s">
        <v>554</v>
      </c>
      <c r="L10" s="283"/>
    </row>
    <row r="11" spans="1:14" ht="14.25" customHeight="1">
      <c r="A11" s="63" t="s">
        <v>18</v>
      </c>
      <c r="B11" s="540">
        <v>67</v>
      </c>
      <c r="C11" s="509">
        <v>42</v>
      </c>
      <c r="D11" s="508">
        <v>29</v>
      </c>
      <c r="E11" s="498">
        <v>37</v>
      </c>
      <c r="F11" s="498">
        <v>4</v>
      </c>
      <c r="G11" s="498">
        <v>1</v>
      </c>
      <c r="H11" s="505" t="s">
        <v>554</v>
      </c>
      <c r="I11" s="505" t="s">
        <v>554</v>
      </c>
      <c r="J11" s="505" t="s">
        <v>554</v>
      </c>
      <c r="K11" s="500" t="s">
        <v>554</v>
      </c>
      <c r="L11" s="283"/>
    </row>
    <row r="12" spans="1:14" ht="14.25" customHeight="1">
      <c r="A12" s="63" t="s">
        <v>19</v>
      </c>
      <c r="B12" s="540">
        <v>114</v>
      </c>
      <c r="C12" s="509">
        <v>75</v>
      </c>
      <c r="D12" s="508">
        <v>67</v>
      </c>
      <c r="E12" s="498">
        <v>66</v>
      </c>
      <c r="F12" s="498">
        <v>7</v>
      </c>
      <c r="G12" s="498">
        <v>1</v>
      </c>
      <c r="H12" s="498">
        <v>1</v>
      </c>
      <c r="I12" s="505" t="s">
        <v>554</v>
      </c>
      <c r="J12" s="505" t="s">
        <v>554</v>
      </c>
      <c r="K12" s="500" t="s">
        <v>554</v>
      </c>
      <c r="L12" s="283"/>
    </row>
    <row r="13" spans="1:14" ht="14.25" customHeight="1">
      <c r="A13" s="63" t="s">
        <v>20</v>
      </c>
      <c r="B13" s="540">
        <v>144</v>
      </c>
      <c r="C13" s="509">
        <v>87</v>
      </c>
      <c r="D13" s="508">
        <v>84</v>
      </c>
      <c r="E13" s="498">
        <v>75</v>
      </c>
      <c r="F13" s="498">
        <v>11</v>
      </c>
      <c r="G13" s="498">
        <v>1</v>
      </c>
      <c r="H13" s="505" t="s">
        <v>554</v>
      </c>
      <c r="I13" s="505" t="s">
        <v>554</v>
      </c>
      <c r="J13" s="505" t="s">
        <v>554</v>
      </c>
      <c r="K13" s="500" t="s">
        <v>554</v>
      </c>
      <c r="L13" s="283"/>
    </row>
    <row r="14" spans="1:14" ht="14.25" customHeight="1">
      <c r="A14" s="63" t="s">
        <v>21</v>
      </c>
      <c r="B14" s="540">
        <v>136</v>
      </c>
      <c r="C14" s="509">
        <v>86</v>
      </c>
      <c r="D14" s="508">
        <v>70</v>
      </c>
      <c r="E14" s="498">
        <v>71</v>
      </c>
      <c r="F14" s="498">
        <v>12</v>
      </c>
      <c r="G14" s="498">
        <v>3</v>
      </c>
      <c r="H14" s="505" t="s">
        <v>554</v>
      </c>
      <c r="I14" s="505" t="s">
        <v>554</v>
      </c>
      <c r="J14" s="505" t="s">
        <v>554</v>
      </c>
      <c r="K14" s="500" t="s">
        <v>554</v>
      </c>
      <c r="L14" s="283"/>
    </row>
    <row r="15" spans="1:14" ht="14.25" customHeight="1">
      <c r="A15" s="63" t="s">
        <v>22</v>
      </c>
      <c r="B15" s="540">
        <v>79</v>
      </c>
      <c r="C15" s="509">
        <v>51</v>
      </c>
      <c r="D15" s="508">
        <v>37</v>
      </c>
      <c r="E15" s="498">
        <v>44</v>
      </c>
      <c r="F15" s="498">
        <v>5</v>
      </c>
      <c r="G15" s="498">
        <v>2</v>
      </c>
      <c r="H15" s="505" t="s">
        <v>554</v>
      </c>
      <c r="I15" s="505" t="s">
        <v>554</v>
      </c>
      <c r="J15" s="505" t="s">
        <v>554</v>
      </c>
      <c r="K15" s="500" t="s">
        <v>554</v>
      </c>
      <c r="L15" s="283"/>
    </row>
    <row r="16" spans="1:14" ht="14.25" customHeight="1">
      <c r="A16" s="63" t="s">
        <v>23</v>
      </c>
      <c r="B16" s="540">
        <v>95</v>
      </c>
      <c r="C16" s="509">
        <v>64</v>
      </c>
      <c r="D16" s="508">
        <v>62</v>
      </c>
      <c r="E16" s="498">
        <v>56</v>
      </c>
      <c r="F16" s="498">
        <v>6</v>
      </c>
      <c r="G16" s="498">
        <v>2</v>
      </c>
      <c r="H16" s="505" t="s">
        <v>554</v>
      </c>
      <c r="I16" s="505" t="s">
        <v>554</v>
      </c>
      <c r="J16" s="505" t="s">
        <v>554</v>
      </c>
      <c r="K16" s="500" t="s">
        <v>554</v>
      </c>
      <c r="L16" s="283"/>
    </row>
    <row r="17" spans="1:13" ht="14.25" customHeight="1">
      <c r="A17" s="63" t="s">
        <v>24</v>
      </c>
      <c r="B17" s="540">
        <v>73</v>
      </c>
      <c r="C17" s="509">
        <v>51</v>
      </c>
      <c r="D17" s="508">
        <v>38</v>
      </c>
      <c r="E17" s="498">
        <v>47</v>
      </c>
      <c r="F17" s="498">
        <v>4</v>
      </c>
      <c r="G17" s="498" t="s">
        <v>554</v>
      </c>
      <c r="H17" s="505" t="s">
        <v>554</v>
      </c>
      <c r="I17" s="505" t="s">
        <v>554</v>
      </c>
      <c r="J17" s="505" t="s">
        <v>554</v>
      </c>
      <c r="K17" s="500" t="s">
        <v>554</v>
      </c>
      <c r="L17" s="283"/>
    </row>
    <row r="18" spans="1:13" ht="14.25" customHeight="1">
      <c r="A18" s="63" t="s">
        <v>25</v>
      </c>
      <c r="B18" s="540">
        <v>90</v>
      </c>
      <c r="C18" s="509">
        <v>57</v>
      </c>
      <c r="D18" s="508">
        <v>51</v>
      </c>
      <c r="E18" s="498">
        <v>51</v>
      </c>
      <c r="F18" s="498">
        <v>6</v>
      </c>
      <c r="G18" s="498" t="s">
        <v>554</v>
      </c>
      <c r="H18" s="505" t="s">
        <v>554</v>
      </c>
      <c r="I18" s="505" t="s">
        <v>554</v>
      </c>
      <c r="J18" s="505" t="s">
        <v>554</v>
      </c>
      <c r="K18" s="500" t="s">
        <v>554</v>
      </c>
      <c r="L18" s="283"/>
    </row>
    <row r="19" spans="1:13" ht="14.25" customHeight="1">
      <c r="A19" s="63" t="s">
        <v>26</v>
      </c>
      <c r="B19" s="540">
        <v>317</v>
      </c>
      <c r="C19" s="509">
        <v>209</v>
      </c>
      <c r="D19" s="508">
        <v>192</v>
      </c>
      <c r="E19" s="498">
        <v>165</v>
      </c>
      <c r="F19" s="498">
        <v>39</v>
      </c>
      <c r="G19" s="498">
        <v>4</v>
      </c>
      <c r="H19" s="501">
        <v>1</v>
      </c>
      <c r="I19" s="498" t="s">
        <v>554</v>
      </c>
      <c r="J19" s="505" t="s">
        <v>554</v>
      </c>
      <c r="K19" s="500" t="s">
        <v>554</v>
      </c>
      <c r="L19" s="283"/>
    </row>
    <row r="20" spans="1:13" ht="14.25" customHeight="1">
      <c r="A20" s="63" t="s">
        <v>27</v>
      </c>
      <c r="B20" s="540">
        <v>82</v>
      </c>
      <c r="C20" s="509">
        <v>68</v>
      </c>
      <c r="D20" s="508">
        <v>61</v>
      </c>
      <c r="E20" s="498">
        <v>57</v>
      </c>
      <c r="F20" s="498">
        <v>9</v>
      </c>
      <c r="G20" s="498">
        <v>2</v>
      </c>
      <c r="H20" s="505" t="s">
        <v>554</v>
      </c>
      <c r="I20" s="505" t="s">
        <v>554</v>
      </c>
      <c r="J20" s="505" t="s">
        <v>554</v>
      </c>
      <c r="K20" s="500" t="s">
        <v>554</v>
      </c>
      <c r="L20" s="283"/>
    </row>
    <row r="21" spans="1:13" ht="14.25" customHeight="1">
      <c r="A21" s="63" t="s">
        <v>1344</v>
      </c>
      <c r="B21" s="540">
        <v>77</v>
      </c>
      <c r="C21" s="509">
        <v>56</v>
      </c>
      <c r="D21" s="508">
        <v>53</v>
      </c>
      <c r="E21" s="498">
        <v>51</v>
      </c>
      <c r="F21" s="498">
        <v>5</v>
      </c>
      <c r="G21" s="505" t="s">
        <v>554</v>
      </c>
      <c r="H21" s="505" t="s">
        <v>554</v>
      </c>
      <c r="I21" s="505" t="s">
        <v>554</v>
      </c>
      <c r="J21" s="505" t="s">
        <v>554</v>
      </c>
      <c r="K21" s="500" t="s">
        <v>554</v>
      </c>
      <c r="L21" s="283"/>
    </row>
    <row r="22" spans="1:13" ht="14.25" customHeight="1">
      <c r="A22" s="63" t="s">
        <v>197</v>
      </c>
      <c r="B22" s="540">
        <v>135</v>
      </c>
      <c r="C22" s="509">
        <v>94</v>
      </c>
      <c r="D22" s="508">
        <v>80</v>
      </c>
      <c r="E22" s="498">
        <v>83</v>
      </c>
      <c r="F22" s="498">
        <v>8</v>
      </c>
      <c r="G22" s="498">
        <v>3</v>
      </c>
      <c r="H22" s="498" t="s">
        <v>554</v>
      </c>
      <c r="I22" s="505" t="s">
        <v>554</v>
      </c>
      <c r="J22" s="505" t="s">
        <v>554</v>
      </c>
      <c r="K22" s="500" t="s">
        <v>554</v>
      </c>
      <c r="L22" s="283"/>
    </row>
    <row r="23" spans="1:13" ht="14.25" customHeight="1">
      <c r="A23" s="63" t="s">
        <v>198</v>
      </c>
      <c r="B23" s="540">
        <v>111</v>
      </c>
      <c r="C23" s="509">
        <v>76</v>
      </c>
      <c r="D23" s="508">
        <v>64</v>
      </c>
      <c r="E23" s="498">
        <v>65</v>
      </c>
      <c r="F23" s="498">
        <v>8</v>
      </c>
      <c r="G23" s="498">
        <v>3</v>
      </c>
      <c r="H23" s="505" t="s">
        <v>554</v>
      </c>
      <c r="I23" s="505" t="s">
        <v>554</v>
      </c>
      <c r="J23" s="505" t="s">
        <v>554</v>
      </c>
      <c r="K23" s="500" t="s">
        <v>554</v>
      </c>
      <c r="L23" s="283"/>
    </row>
    <row r="24" spans="1:13" ht="6" customHeight="1">
      <c r="A24" s="106"/>
      <c r="B24" s="540"/>
      <c r="C24" s="508"/>
      <c r="D24" s="508"/>
      <c r="E24" s="309"/>
      <c r="F24" s="309"/>
      <c r="G24" s="309"/>
      <c r="H24" s="541"/>
      <c r="I24" s="541"/>
      <c r="J24" s="541"/>
      <c r="K24" s="541"/>
      <c r="L24" s="283"/>
    </row>
    <row r="25" spans="1:13" ht="14.25" customHeight="1">
      <c r="A25" s="615" t="s">
        <v>1221</v>
      </c>
    </row>
    <row r="26" spans="1:13" ht="14.25" customHeight="1">
      <c r="A26" s="511" t="s">
        <v>913</v>
      </c>
      <c r="E26" s="282"/>
      <c r="F26" s="282"/>
      <c r="G26" s="282"/>
      <c r="H26" s="282"/>
      <c r="I26" s="282"/>
      <c r="J26" s="282"/>
      <c r="K26" s="282"/>
      <c r="L26" s="282"/>
      <c r="M26" s="282"/>
    </row>
    <row r="28" spans="1:13">
      <c r="B28" s="415"/>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3">
    <mergeCell ref="B4:D4"/>
    <mergeCell ref="E4:K4"/>
    <mergeCell ref="A4:A5"/>
  </mergeCells>
  <phoneticPr fontId="8" type="noConversion"/>
  <hyperlinks>
    <hyperlink ref="M1" location="'Spis tablic_Contents'!A1" display="&lt; POWRÓT" xr:uid="{00000000-0004-0000-1600-000000000000}"/>
    <hyperlink ref="M2" location="'Spis tablic_Contents'!A1" display="&lt; BACK" xr:uid="{00000000-0004-0000-1600-000001000000}"/>
  </hyperlinks>
  <pageMargins left="0.78740157480314965" right="0.78740157480314965" top="0.78740157480314965" bottom="0.78740157480314965" header="0.51181102362204722" footer="0.51181102362204722"/>
  <pageSetup paperSize="9" scale="84" orientation="landscape" r:id="rId2"/>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D49"/>
  <sheetViews>
    <sheetView showGridLines="0" zoomScaleNormal="100" workbookViewId="0">
      <pane ySplit="5" topLeftCell="A26" activePane="bottomLeft" state="frozen"/>
      <selection activeCell="H35" sqref="H35"/>
      <selection pane="bottomLeft"/>
    </sheetView>
  </sheetViews>
  <sheetFormatPr defaultColWidth="9.140625" defaultRowHeight="12"/>
  <cols>
    <col min="1" max="1" width="21.85546875" style="192" customWidth="1"/>
    <col min="2" max="4" width="14.42578125" style="192" customWidth="1"/>
    <col min="5" max="14" width="13.140625" style="192" customWidth="1"/>
    <col min="15" max="15" width="9.140625" style="192"/>
    <col min="16" max="16" width="10.140625" style="192" customWidth="1"/>
    <col min="17" max="16384" width="9.140625" style="192"/>
  </cols>
  <sheetData>
    <row r="1" spans="1:30" ht="14.25" customHeight="1">
      <c r="A1" s="286" t="s">
        <v>1572</v>
      </c>
      <c r="B1" s="286"/>
      <c r="C1" s="286"/>
      <c r="D1" s="286"/>
      <c r="E1" s="286"/>
      <c r="F1" s="286"/>
      <c r="G1" s="286"/>
      <c r="H1" s="286"/>
      <c r="I1" s="286"/>
      <c r="J1" s="286"/>
      <c r="K1" s="286"/>
      <c r="L1" s="286"/>
      <c r="M1" s="286"/>
      <c r="N1" s="286"/>
      <c r="P1" s="191" t="s">
        <v>500</v>
      </c>
    </row>
    <row r="2" spans="1:30" s="57" customFormat="1" ht="14.25" customHeight="1">
      <c r="A2" s="414" t="s">
        <v>1573</v>
      </c>
      <c r="B2" s="548"/>
      <c r="C2" s="548"/>
      <c r="D2" s="548"/>
      <c r="E2" s="548"/>
      <c r="F2" s="548"/>
      <c r="G2" s="548"/>
      <c r="H2" s="548"/>
      <c r="I2" s="548"/>
      <c r="J2" s="548"/>
      <c r="K2" s="548"/>
      <c r="L2" s="548"/>
      <c r="M2" s="548"/>
      <c r="N2" s="548"/>
      <c r="P2" s="60" t="s">
        <v>501</v>
      </c>
    </row>
    <row r="3" spans="1:30" ht="5.0999999999999996" customHeight="1">
      <c r="A3" s="287"/>
      <c r="B3" s="287"/>
      <c r="C3" s="287"/>
      <c r="D3" s="287"/>
      <c r="E3" s="287"/>
      <c r="F3" s="287"/>
      <c r="G3" s="287"/>
      <c r="H3" s="287"/>
      <c r="I3" s="287"/>
      <c r="J3" s="287"/>
      <c r="K3" s="287"/>
      <c r="L3" s="287"/>
      <c r="M3" s="287"/>
      <c r="N3" s="287"/>
      <c r="P3" s="10"/>
    </row>
    <row r="4" spans="1:30" ht="39.75" customHeight="1">
      <c r="A4" s="1186" t="s">
        <v>927</v>
      </c>
      <c r="B4" s="1183" t="s">
        <v>1222</v>
      </c>
      <c r="C4" s="1184"/>
      <c r="D4" s="1185"/>
      <c r="E4" s="1183" t="s">
        <v>1170</v>
      </c>
      <c r="F4" s="1184"/>
      <c r="G4" s="1184"/>
      <c r="H4" s="1184"/>
      <c r="I4" s="1184"/>
      <c r="J4" s="1184"/>
      <c r="K4" s="1184"/>
      <c r="L4" s="1184"/>
      <c r="M4" s="1184"/>
      <c r="N4" s="1184"/>
    </row>
    <row r="5" spans="1:30" ht="115.5" customHeight="1">
      <c r="A5" s="1187"/>
      <c r="B5" s="288" t="s">
        <v>923</v>
      </c>
      <c r="C5" s="288" t="s">
        <v>931</v>
      </c>
      <c r="D5" s="288" t="s">
        <v>944</v>
      </c>
      <c r="E5" s="903" t="s">
        <v>911</v>
      </c>
      <c r="F5" s="903" t="s">
        <v>1335</v>
      </c>
      <c r="G5" s="903" t="s">
        <v>1336</v>
      </c>
      <c r="H5" s="903" t="s">
        <v>1337</v>
      </c>
      <c r="I5" s="903" t="s">
        <v>1338</v>
      </c>
      <c r="J5" s="903" t="s">
        <v>1339</v>
      </c>
      <c r="K5" s="903" t="s">
        <v>1340</v>
      </c>
      <c r="L5" s="903" t="s">
        <v>1341</v>
      </c>
      <c r="M5" s="903" t="s">
        <v>1342</v>
      </c>
      <c r="N5" s="903" t="s">
        <v>936</v>
      </c>
    </row>
    <row r="6" spans="1:30" ht="14.25" customHeight="1">
      <c r="A6" s="1214" t="s">
        <v>935</v>
      </c>
      <c r="B6" s="1214"/>
      <c r="C6" s="1214"/>
      <c r="D6" s="1214"/>
      <c r="E6" s="1214"/>
      <c r="F6" s="1214"/>
      <c r="G6" s="1214"/>
      <c r="H6" s="1214"/>
      <c r="I6" s="1214"/>
      <c r="J6" s="1214"/>
      <c r="K6" s="1214"/>
      <c r="L6" s="1214"/>
      <c r="M6" s="1214"/>
      <c r="N6" s="1214"/>
    </row>
    <row r="7" spans="1:30" ht="14.25" customHeight="1">
      <c r="A7" s="1213" t="s">
        <v>934</v>
      </c>
      <c r="B7" s="1213"/>
      <c r="C7" s="1213"/>
      <c r="D7" s="1213"/>
      <c r="E7" s="1213"/>
      <c r="F7" s="1213"/>
      <c r="G7" s="1213"/>
      <c r="H7" s="1213"/>
      <c r="I7" s="1213"/>
      <c r="J7" s="1213"/>
      <c r="K7" s="1213"/>
      <c r="L7" s="1213"/>
      <c r="M7" s="1213"/>
      <c r="N7" s="1213"/>
    </row>
    <row r="8" spans="1:30" s="291" customFormat="1" ht="14.25" customHeight="1">
      <c r="A8" s="289" t="s">
        <v>212</v>
      </c>
      <c r="B8" s="469">
        <v>1841</v>
      </c>
      <c r="C8" s="543">
        <v>1832</v>
      </c>
      <c r="D8" s="543">
        <v>290</v>
      </c>
      <c r="E8" s="469">
        <v>145</v>
      </c>
      <c r="F8" s="469">
        <v>90</v>
      </c>
      <c r="G8" s="469">
        <v>174</v>
      </c>
      <c r="H8" s="469">
        <v>110</v>
      </c>
      <c r="I8" s="469">
        <v>142</v>
      </c>
      <c r="J8" s="469">
        <v>251</v>
      </c>
      <c r="K8" s="469">
        <v>208</v>
      </c>
      <c r="L8" s="469">
        <v>235</v>
      </c>
      <c r="M8" s="469">
        <v>240</v>
      </c>
      <c r="N8" s="1018">
        <v>237</v>
      </c>
    </row>
    <row r="9" spans="1:30" ht="14.25" customHeight="1">
      <c r="A9" s="292" t="s">
        <v>567</v>
      </c>
      <c r="B9" s="463"/>
      <c r="C9" s="463"/>
      <c r="D9" s="543"/>
      <c r="E9" s="463"/>
      <c r="F9" s="463"/>
      <c r="G9" s="463"/>
      <c r="H9" s="463"/>
      <c r="I9" s="463"/>
      <c r="J9" s="463"/>
      <c r="K9" s="463"/>
      <c r="L9" s="463"/>
      <c r="M9" s="463"/>
      <c r="N9" s="464"/>
      <c r="Q9" s="1214"/>
      <c r="R9" s="1214"/>
      <c r="S9" s="1214"/>
      <c r="T9" s="1214"/>
      <c r="U9" s="1214"/>
      <c r="V9" s="1214"/>
      <c r="W9" s="1214"/>
      <c r="X9" s="1214"/>
      <c r="Y9" s="1214"/>
      <c r="Z9" s="1214"/>
      <c r="AA9" s="1214"/>
      <c r="AB9" s="1214"/>
      <c r="AC9" s="1214"/>
      <c r="AD9" s="1214"/>
    </row>
    <row r="10" spans="1:30" ht="14.25" customHeight="1">
      <c r="A10" s="290" t="s">
        <v>176</v>
      </c>
      <c r="B10" s="546">
        <v>130</v>
      </c>
      <c r="C10" s="501">
        <v>129</v>
      </c>
      <c r="D10" s="546">
        <v>25</v>
      </c>
      <c r="E10" s="546">
        <v>9</v>
      </c>
      <c r="F10" s="546">
        <v>7</v>
      </c>
      <c r="G10" s="546">
        <v>14</v>
      </c>
      <c r="H10" s="546">
        <v>7</v>
      </c>
      <c r="I10" s="546">
        <v>11</v>
      </c>
      <c r="J10" s="546">
        <v>15</v>
      </c>
      <c r="K10" s="546">
        <v>17</v>
      </c>
      <c r="L10" s="501">
        <v>20</v>
      </c>
      <c r="M10" s="501">
        <v>12</v>
      </c>
      <c r="N10" s="498">
        <v>17</v>
      </c>
      <c r="Q10" s="1213"/>
      <c r="R10" s="1213"/>
      <c r="S10" s="1213"/>
      <c r="T10" s="1213"/>
      <c r="U10" s="1213"/>
      <c r="V10" s="1213"/>
      <c r="W10" s="1213"/>
      <c r="X10" s="1213"/>
      <c r="Y10" s="1213"/>
      <c r="Z10" s="1213"/>
      <c r="AA10" s="1213"/>
      <c r="AB10" s="1213"/>
      <c r="AC10" s="1213"/>
      <c r="AD10" s="1213"/>
    </row>
    <row r="11" spans="1:30" ht="14.25" customHeight="1">
      <c r="A11" s="290" t="s">
        <v>1570</v>
      </c>
      <c r="B11" s="546">
        <v>101</v>
      </c>
      <c r="C11" s="546">
        <v>101</v>
      </c>
      <c r="D11" s="501">
        <v>19</v>
      </c>
      <c r="E11" s="546">
        <v>8</v>
      </c>
      <c r="F11" s="546">
        <v>7</v>
      </c>
      <c r="G11" s="546">
        <v>7</v>
      </c>
      <c r="H11" s="546">
        <v>9</v>
      </c>
      <c r="I11" s="546">
        <v>3</v>
      </c>
      <c r="J11" s="546">
        <v>12</v>
      </c>
      <c r="K11" s="501">
        <v>13</v>
      </c>
      <c r="L11" s="501">
        <v>14</v>
      </c>
      <c r="M11" s="501">
        <v>11</v>
      </c>
      <c r="N11" s="498">
        <v>17</v>
      </c>
    </row>
    <row r="12" spans="1:30" ht="14.25" customHeight="1">
      <c r="A12" s="290" t="s">
        <v>178</v>
      </c>
      <c r="B12" s="546">
        <v>90</v>
      </c>
      <c r="C12" s="501">
        <v>90</v>
      </c>
      <c r="D12" s="501">
        <v>6</v>
      </c>
      <c r="E12" s="546">
        <v>6</v>
      </c>
      <c r="F12" s="546">
        <v>8</v>
      </c>
      <c r="G12" s="546">
        <v>9</v>
      </c>
      <c r="H12" s="546">
        <v>8</v>
      </c>
      <c r="I12" s="501">
        <v>6</v>
      </c>
      <c r="J12" s="546">
        <v>12</v>
      </c>
      <c r="K12" s="546">
        <v>12</v>
      </c>
      <c r="L12" s="501">
        <v>9</v>
      </c>
      <c r="M12" s="501">
        <v>10</v>
      </c>
      <c r="N12" s="498">
        <v>10</v>
      </c>
    </row>
    <row r="13" spans="1:30" ht="14.25" customHeight="1">
      <c r="A13" s="290" t="s">
        <v>179</v>
      </c>
      <c r="B13" s="540">
        <v>67</v>
      </c>
      <c r="C13" s="498">
        <v>66</v>
      </c>
      <c r="D13" s="498">
        <v>5</v>
      </c>
      <c r="E13" s="1019">
        <v>1</v>
      </c>
      <c r="F13" s="546">
        <v>3</v>
      </c>
      <c r="G13" s="540">
        <v>9</v>
      </c>
      <c r="H13" s="546">
        <v>6</v>
      </c>
      <c r="I13" s="498">
        <v>7</v>
      </c>
      <c r="J13" s="501">
        <v>14</v>
      </c>
      <c r="K13" s="501">
        <v>6</v>
      </c>
      <c r="L13" s="501">
        <v>8</v>
      </c>
      <c r="M13" s="501">
        <v>4</v>
      </c>
      <c r="N13" s="498">
        <v>8</v>
      </c>
    </row>
    <row r="14" spans="1:30" ht="14.25" customHeight="1">
      <c r="A14" s="290" t="s">
        <v>180</v>
      </c>
      <c r="B14" s="540">
        <v>114</v>
      </c>
      <c r="C14" s="498">
        <v>114</v>
      </c>
      <c r="D14" s="498">
        <v>21</v>
      </c>
      <c r="E14" s="1019">
        <v>8</v>
      </c>
      <c r="F14" s="546">
        <v>2</v>
      </c>
      <c r="G14" s="540">
        <v>14</v>
      </c>
      <c r="H14" s="546">
        <v>2</v>
      </c>
      <c r="I14" s="540">
        <v>5</v>
      </c>
      <c r="J14" s="498">
        <v>19</v>
      </c>
      <c r="K14" s="498">
        <v>19</v>
      </c>
      <c r="L14" s="501">
        <v>18</v>
      </c>
      <c r="M14" s="501">
        <v>14</v>
      </c>
      <c r="N14" s="498">
        <v>13</v>
      </c>
    </row>
    <row r="15" spans="1:30" ht="14.25" customHeight="1">
      <c r="A15" s="290" t="s">
        <v>181</v>
      </c>
      <c r="B15" s="540">
        <v>144</v>
      </c>
      <c r="C15" s="498">
        <v>142</v>
      </c>
      <c r="D15" s="498">
        <v>30</v>
      </c>
      <c r="E15" s="1019">
        <v>25</v>
      </c>
      <c r="F15" s="546">
        <v>8</v>
      </c>
      <c r="G15" s="540">
        <v>12</v>
      </c>
      <c r="H15" s="546">
        <v>6</v>
      </c>
      <c r="I15" s="540">
        <v>15</v>
      </c>
      <c r="J15" s="546">
        <v>18</v>
      </c>
      <c r="K15" s="498">
        <v>13</v>
      </c>
      <c r="L15" s="498">
        <v>20</v>
      </c>
      <c r="M15" s="498">
        <v>10</v>
      </c>
      <c r="N15" s="498">
        <v>15</v>
      </c>
    </row>
    <row r="16" spans="1:30" ht="14.25" customHeight="1">
      <c r="A16" s="290" t="s">
        <v>182</v>
      </c>
      <c r="B16" s="540">
        <v>136</v>
      </c>
      <c r="C16" s="498">
        <v>136</v>
      </c>
      <c r="D16" s="498">
        <v>25</v>
      </c>
      <c r="E16" s="1019">
        <v>11</v>
      </c>
      <c r="F16" s="546">
        <v>4</v>
      </c>
      <c r="G16" s="540">
        <v>10</v>
      </c>
      <c r="H16" s="546">
        <v>4</v>
      </c>
      <c r="I16" s="540">
        <v>14</v>
      </c>
      <c r="J16" s="546">
        <v>21</v>
      </c>
      <c r="K16" s="540">
        <v>11</v>
      </c>
      <c r="L16" s="546">
        <v>23</v>
      </c>
      <c r="M16" s="540">
        <v>21</v>
      </c>
      <c r="N16" s="498">
        <v>17</v>
      </c>
    </row>
    <row r="17" spans="1:14" ht="14.25" customHeight="1">
      <c r="A17" s="290" t="s">
        <v>183</v>
      </c>
      <c r="B17" s="540">
        <v>79</v>
      </c>
      <c r="C17" s="498">
        <v>79</v>
      </c>
      <c r="D17" s="498">
        <v>8</v>
      </c>
      <c r="E17" s="1019">
        <v>3</v>
      </c>
      <c r="F17" s="546">
        <v>2</v>
      </c>
      <c r="G17" s="540">
        <v>9</v>
      </c>
      <c r="H17" s="546">
        <v>9</v>
      </c>
      <c r="I17" s="540">
        <v>7</v>
      </c>
      <c r="J17" s="546">
        <v>9</v>
      </c>
      <c r="K17" s="540">
        <v>9</v>
      </c>
      <c r="L17" s="546">
        <v>11</v>
      </c>
      <c r="M17" s="501">
        <v>6</v>
      </c>
      <c r="N17" s="498">
        <v>14</v>
      </c>
    </row>
    <row r="18" spans="1:14" ht="14.25" customHeight="1">
      <c r="A18" s="290" t="s">
        <v>184</v>
      </c>
      <c r="B18" s="540">
        <v>95</v>
      </c>
      <c r="C18" s="498">
        <v>94</v>
      </c>
      <c r="D18" s="498">
        <v>25</v>
      </c>
      <c r="E18" s="1019">
        <v>9</v>
      </c>
      <c r="F18" s="546">
        <v>5</v>
      </c>
      <c r="G18" s="540">
        <v>8</v>
      </c>
      <c r="H18" s="546">
        <v>8</v>
      </c>
      <c r="I18" s="501">
        <v>5</v>
      </c>
      <c r="J18" s="546">
        <v>11</v>
      </c>
      <c r="K18" s="501">
        <v>13</v>
      </c>
      <c r="L18" s="501">
        <v>6</v>
      </c>
      <c r="M18" s="501">
        <v>20</v>
      </c>
      <c r="N18" s="498">
        <v>9</v>
      </c>
    </row>
    <row r="19" spans="1:14" ht="14.25" customHeight="1">
      <c r="A19" s="290" t="s">
        <v>185</v>
      </c>
      <c r="B19" s="540">
        <v>73</v>
      </c>
      <c r="C19" s="498">
        <v>73</v>
      </c>
      <c r="D19" s="498">
        <v>12</v>
      </c>
      <c r="E19" s="1019">
        <v>3</v>
      </c>
      <c r="F19" s="546">
        <v>2</v>
      </c>
      <c r="G19" s="540">
        <v>10</v>
      </c>
      <c r="H19" s="546">
        <v>1</v>
      </c>
      <c r="I19" s="501">
        <v>8</v>
      </c>
      <c r="J19" s="501">
        <v>10</v>
      </c>
      <c r="K19" s="501">
        <v>12</v>
      </c>
      <c r="L19" s="501">
        <v>11</v>
      </c>
      <c r="M19" s="501">
        <v>7</v>
      </c>
      <c r="N19" s="498">
        <v>9</v>
      </c>
    </row>
    <row r="20" spans="1:14" ht="14.25" customHeight="1">
      <c r="A20" s="290" t="s">
        <v>186</v>
      </c>
      <c r="B20" s="540">
        <v>90</v>
      </c>
      <c r="C20" s="498">
        <v>90</v>
      </c>
      <c r="D20" s="498">
        <v>10</v>
      </c>
      <c r="E20" s="1019">
        <v>7</v>
      </c>
      <c r="F20" s="546">
        <v>6</v>
      </c>
      <c r="G20" s="540">
        <v>12</v>
      </c>
      <c r="H20" s="546">
        <v>3</v>
      </c>
      <c r="I20" s="498">
        <v>10</v>
      </c>
      <c r="J20" s="498">
        <v>12</v>
      </c>
      <c r="K20" s="501">
        <v>8</v>
      </c>
      <c r="L20" s="501">
        <v>8</v>
      </c>
      <c r="M20" s="501">
        <v>14</v>
      </c>
      <c r="N20" s="498">
        <v>10</v>
      </c>
    </row>
    <row r="21" spans="1:14" ht="14.25" customHeight="1">
      <c r="A21" s="290" t="s">
        <v>187</v>
      </c>
      <c r="B21" s="540">
        <v>317</v>
      </c>
      <c r="C21" s="498">
        <v>316</v>
      </c>
      <c r="D21" s="498">
        <v>56</v>
      </c>
      <c r="E21" s="1019">
        <v>28</v>
      </c>
      <c r="F21" s="546">
        <v>15</v>
      </c>
      <c r="G21" s="540">
        <v>31</v>
      </c>
      <c r="H21" s="546">
        <v>22</v>
      </c>
      <c r="I21" s="540">
        <v>22</v>
      </c>
      <c r="J21" s="546">
        <v>35</v>
      </c>
      <c r="K21" s="498">
        <v>32</v>
      </c>
      <c r="L21" s="498">
        <v>35</v>
      </c>
      <c r="M21" s="498">
        <v>52</v>
      </c>
      <c r="N21" s="498">
        <v>44</v>
      </c>
    </row>
    <row r="22" spans="1:14" ht="14.25" customHeight="1">
      <c r="A22" s="290" t="s">
        <v>188</v>
      </c>
      <c r="B22" s="540">
        <v>82</v>
      </c>
      <c r="C22" s="498">
        <v>82</v>
      </c>
      <c r="D22" s="498">
        <v>5</v>
      </c>
      <c r="E22" s="1019">
        <v>3</v>
      </c>
      <c r="F22" s="546">
        <v>2</v>
      </c>
      <c r="G22" s="540">
        <v>4</v>
      </c>
      <c r="H22" s="501">
        <v>6</v>
      </c>
      <c r="I22" s="540">
        <v>3</v>
      </c>
      <c r="J22" s="501">
        <v>14</v>
      </c>
      <c r="K22" s="540">
        <v>10</v>
      </c>
      <c r="L22" s="546">
        <v>18</v>
      </c>
      <c r="M22" s="540">
        <v>9</v>
      </c>
      <c r="N22" s="498">
        <v>13</v>
      </c>
    </row>
    <row r="23" spans="1:14" ht="14.25" customHeight="1">
      <c r="A23" s="290" t="s">
        <v>1571</v>
      </c>
      <c r="B23" s="540">
        <v>77</v>
      </c>
      <c r="C23" s="498">
        <v>77</v>
      </c>
      <c r="D23" s="498">
        <v>8</v>
      </c>
      <c r="E23" s="1019">
        <v>5</v>
      </c>
      <c r="F23" s="546">
        <v>2</v>
      </c>
      <c r="G23" s="540">
        <v>4</v>
      </c>
      <c r="H23" s="546">
        <v>5</v>
      </c>
      <c r="I23" s="540">
        <v>2</v>
      </c>
      <c r="J23" s="501">
        <v>15</v>
      </c>
      <c r="K23" s="501">
        <v>6</v>
      </c>
      <c r="L23" s="501">
        <v>12</v>
      </c>
      <c r="M23" s="501">
        <v>20</v>
      </c>
      <c r="N23" s="498">
        <v>6</v>
      </c>
    </row>
    <row r="24" spans="1:14" ht="14.25" customHeight="1">
      <c r="A24" s="290" t="s">
        <v>190</v>
      </c>
      <c r="B24" s="540">
        <v>135</v>
      </c>
      <c r="C24" s="498">
        <v>133</v>
      </c>
      <c r="D24" s="498">
        <v>23</v>
      </c>
      <c r="E24" s="1019">
        <v>9</v>
      </c>
      <c r="F24" s="546">
        <v>7</v>
      </c>
      <c r="G24" s="540">
        <v>10</v>
      </c>
      <c r="H24" s="546">
        <v>6</v>
      </c>
      <c r="I24" s="540">
        <v>10</v>
      </c>
      <c r="J24" s="498">
        <v>20</v>
      </c>
      <c r="K24" s="498">
        <v>15</v>
      </c>
      <c r="L24" s="501">
        <v>15</v>
      </c>
      <c r="M24" s="501">
        <v>22</v>
      </c>
      <c r="N24" s="498">
        <v>19</v>
      </c>
    </row>
    <row r="25" spans="1:14" ht="14.25" customHeight="1">
      <c r="A25" s="290" t="s">
        <v>191</v>
      </c>
      <c r="B25" s="540">
        <v>111</v>
      </c>
      <c r="C25" s="498">
        <v>110</v>
      </c>
      <c r="D25" s="498">
        <v>12</v>
      </c>
      <c r="E25" s="1019">
        <v>10</v>
      </c>
      <c r="F25" s="546">
        <v>10</v>
      </c>
      <c r="G25" s="540">
        <v>11</v>
      </c>
      <c r="H25" s="546">
        <v>8</v>
      </c>
      <c r="I25" s="540">
        <v>14</v>
      </c>
      <c r="J25" s="546">
        <v>14</v>
      </c>
      <c r="K25" s="501">
        <v>12</v>
      </c>
      <c r="L25" s="501">
        <v>7</v>
      </c>
      <c r="M25" s="501">
        <v>8</v>
      </c>
      <c r="N25" s="498">
        <v>16</v>
      </c>
    </row>
    <row r="26" spans="1:14" ht="6" customHeight="1">
      <c r="A26" s="502"/>
      <c r="B26" s="540"/>
      <c r="C26" s="309"/>
      <c r="D26" s="309"/>
      <c r="E26" s="547"/>
      <c r="F26" s="547"/>
      <c r="G26" s="547"/>
      <c r="H26" s="547"/>
      <c r="I26" s="547"/>
      <c r="J26" s="547"/>
      <c r="K26" s="541"/>
      <c r="L26" s="541"/>
      <c r="M26" s="541"/>
      <c r="N26" s="541"/>
    </row>
    <row r="27" spans="1:14" ht="14.25" customHeight="1">
      <c r="A27" s="1214" t="s">
        <v>933</v>
      </c>
      <c r="B27" s="1214"/>
      <c r="C27" s="1214"/>
      <c r="D27" s="1214"/>
      <c r="E27" s="1214"/>
      <c r="F27" s="1214"/>
      <c r="G27" s="1214"/>
      <c r="H27" s="1214"/>
      <c r="I27" s="1214"/>
      <c r="J27" s="1214"/>
      <c r="K27" s="1214"/>
      <c r="L27" s="1214"/>
      <c r="M27" s="1214"/>
      <c r="N27" s="1214"/>
    </row>
    <row r="28" spans="1:14" ht="14.25" customHeight="1">
      <c r="A28" s="1213" t="s">
        <v>932</v>
      </c>
      <c r="B28" s="1213"/>
      <c r="C28" s="1213"/>
      <c r="D28" s="1213"/>
      <c r="E28" s="1213"/>
      <c r="F28" s="1213"/>
      <c r="G28" s="1213"/>
      <c r="H28" s="1213"/>
      <c r="I28" s="1213"/>
      <c r="J28" s="1213"/>
      <c r="K28" s="1213"/>
      <c r="L28" s="1213"/>
      <c r="M28" s="1213"/>
      <c r="N28" s="1213"/>
    </row>
    <row r="29" spans="1:14" s="291" customFormat="1" ht="14.25" customHeight="1">
      <c r="A29" s="289" t="s">
        <v>212</v>
      </c>
      <c r="B29" s="469">
        <v>1841</v>
      </c>
      <c r="C29" s="543">
        <v>1733</v>
      </c>
      <c r="D29" s="543">
        <v>290</v>
      </c>
      <c r="E29" s="543">
        <v>677</v>
      </c>
      <c r="F29" s="543">
        <v>488</v>
      </c>
      <c r="G29" s="543">
        <v>393</v>
      </c>
      <c r="H29" s="543">
        <v>57</v>
      </c>
      <c r="I29" s="543">
        <v>41</v>
      </c>
      <c r="J29" s="543">
        <v>39</v>
      </c>
      <c r="K29" s="543">
        <v>13</v>
      </c>
      <c r="L29" s="543">
        <v>14</v>
      </c>
      <c r="M29" s="543">
        <v>8</v>
      </c>
      <c r="N29" s="537">
        <v>3</v>
      </c>
    </row>
    <row r="30" spans="1:14" ht="14.25" customHeight="1">
      <c r="A30" s="292" t="s">
        <v>567</v>
      </c>
      <c r="B30" s="463"/>
      <c r="C30" s="463"/>
      <c r="D30" s="543"/>
      <c r="E30" s="463"/>
      <c r="F30" s="463"/>
      <c r="G30" s="463"/>
      <c r="H30" s="463"/>
      <c r="I30" s="463"/>
      <c r="J30" s="463"/>
      <c r="K30" s="463"/>
      <c r="L30" s="463"/>
      <c r="M30" s="463"/>
      <c r="N30" s="464"/>
    </row>
    <row r="31" spans="1:14" ht="14.25" customHeight="1">
      <c r="A31" s="290" t="s">
        <v>176</v>
      </c>
      <c r="B31" s="546">
        <v>130</v>
      </c>
      <c r="C31" s="546">
        <v>122</v>
      </c>
      <c r="D31" s="546">
        <v>25</v>
      </c>
      <c r="E31" s="546">
        <v>52</v>
      </c>
      <c r="F31" s="546">
        <v>33</v>
      </c>
      <c r="G31" s="546">
        <v>28</v>
      </c>
      <c r="H31" s="546">
        <v>4</v>
      </c>
      <c r="I31" s="546">
        <v>3</v>
      </c>
      <c r="J31" s="546">
        <v>1</v>
      </c>
      <c r="K31" s="544" t="s">
        <v>554</v>
      </c>
      <c r="L31" s="546">
        <v>1</v>
      </c>
      <c r="M31" s="544" t="s">
        <v>554</v>
      </c>
      <c r="N31" s="545" t="s">
        <v>554</v>
      </c>
    </row>
    <row r="32" spans="1:14" ht="14.25" customHeight="1">
      <c r="A32" s="290" t="s">
        <v>1570</v>
      </c>
      <c r="B32" s="546">
        <v>101</v>
      </c>
      <c r="C32" s="501">
        <v>98</v>
      </c>
      <c r="D32" s="501">
        <v>19</v>
      </c>
      <c r="E32" s="501">
        <v>29</v>
      </c>
      <c r="F32" s="501">
        <v>35</v>
      </c>
      <c r="G32" s="501">
        <v>22</v>
      </c>
      <c r="H32" s="501">
        <v>5</v>
      </c>
      <c r="I32" s="501">
        <v>1</v>
      </c>
      <c r="J32" s="501">
        <v>6</v>
      </c>
      <c r="K32" s="501" t="s">
        <v>554</v>
      </c>
      <c r="L32" s="501" t="s">
        <v>554</v>
      </c>
      <c r="M32" s="501" t="s">
        <v>554</v>
      </c>
      <c r="N32" s="498" t="s">
        <v>554</v>
      </c>
    </row>
    <row r="33" spans="1:14" ht="14.25" customHeight="1">
      <c r="A33" s="290" t="s">
        <v>178</v>
      </c>
      <c r="B33" s="546">
        <v>90</v>
      </c>
      <c r="C33" s="501">
        <v>87</v>
      </c>
      <c r="D33" s="501">
        <v>6</v>
      </c>
      <c r="E33" s="501">
        <v>36</v>
      </c>
      <c r="F33" s="501">
        <v>26</v>
      </c>
      <c r="G33" s="501">
        <v>20</v>
      </c>
      <c r="H33" s="501">
        <v>3</v>
      </c>
      <c r="I33" s="501" t="s">
        <v>554</v>
      </c>
      <c r="J33" s="501">
        <v>1</v>
      </c>
      <c r="K33" s="501">
        <v>1</v>
      </c>
      <c r="L33" s="501" t="s">
        <v>554</v>
      </c>
      <c r="M33" s="501" t="s">
        <v>554</v>
      </c>
      <c r="N33" s="498" t="s">
        <v>554</v>
      </c>
    </row>
    <row r="34" spans="1:14" ht="14.25" customHeight="1">
      <c r="A34" s="290" t="s">
        <v>179</v>
      </c>
      <c r="B34" s="540">
        <v>67</v>
      </c>
      <c r="C34" s="498">
        <v>59</v>
      </c>
      <c r="D34" s="498">
        <v>5</v>
      </c>
      <c r="E34" s="498">
        <v>21</v>
      </c>
      <c r="F34" s="498">
        <v>24</v>
      </c>
      <c r="G34" s="498">
        <v>9</v>
      </c>
      <c r="H34" s="498">
        <v>3</v>
      </c>
      <c r="I34" s="498">
        <v>2</v>
      </c>
      <c r="J34" s="498" t="s">
        <v>554</v>
      </c>
      <c r="K34" s="498" t="s">
        <v>554</v>
      </c>
      <c r="L34" s="498" t="s">
        <v>554</v>
      </c>
      <c r="M34" s="498" t="s">
        <v>554</v>
      </c>
      <c r="N34" s="498" t="s">
        <v>554</v>
      </c>
    </row>
    <row r="35" spans="1:14" ht="14.25" customHeight="1">
      <c r="A35" s="290" t="s">
        <v>180</v>
      </c>
      <c r="B35" s="540">
        <v>114</v>
      </c>
      <c r="C35" s="498">
        <v>108</v>
      </c>
      <c r="D35" s="498">
        <v>21</v>
      </c>
      <c r="E35" s="498">
        <v>43</v>
      </c>
      <c r="F35" s="498">
        <v>35</v>
      </c>
      <c r="G35" s="498">
        <v>22</v>
      </c>
      <c r="H35" s="498">
        <v>1</v>
      </c>
      <c r="I35" s="498">
        <v>5</v>
      </c>
      <c r="J35" s="498" t="s">
        <v>554</v>
      </c>
      <c r="K35" s="498">
        <v>1</v>
      </c>
      <c r="L35" s="498" t="s">
        <v>554</v>
      </c>
      <c r="M35" s="498" t="s">
        <v>554</v>
      </c>
      <c r="N35" s="498">
        <v>1</v>
      </c>
    </row>
    <row r="36" spans="1:14" ht="14.25" customHeight="1">
      <c r="A36" s="290" t="s">
        <v>181</v>
      </c>
      <c r="B36" s="540">
        <v>144</v>
      </c>
      <c r="C36" s="498">
        <v>134</v>
      </c>
      <c r="D36" s="498">
        <v>30</v>
      </c>
      <c r="E36" s="498">
        <v>74</v>
      </c>
      <c r="F36" s="498">
        <v>30</v>
      </c>
      <c r="G36" s="498">
        <v>18</v>
      </c>
      <c r="H36" s="498">
        <v>3</v>
      </c>
      <c r="I36" s="498">
        <v>2</v>
      </c>
      <c r="J36" s="498">
        <v>4</v>
      </c>
      <c r="K36" s="498">
        <v>2</v>
      </c>
      <c r="L36" s="498" t="s">
        <v>554</v>
      </c>
      <c r="M36" s="498">
        <v>1</v>
      </c>
      <c r="N36" s="498" t="s">
        <v>554</v>
      </c>
    </row>
    <row r="37" spans="1:14" ht="14.25" customHeight="1">
      <c r="A37" s="290" t="s">
        <v>182</v>
      </c>
      <c r="B37" s="540">
        <v>136</v>
      </c>
      <c r="C37" s="498">
        <v>132</v>
      </c>
      <c r="D37" s="498">
        <v>25</v>
      </c>
      <c r="E37" s="498">
        <v>53</v>
      </c>
      <c r="F37" s="498">
        <v>33</v>
      </c>
      <c r="G37" s="498">
        <v>34</v>
      </c>
      <c r="H37" s="498">
        <v>5</v>
      </c>
      <c r="I37" s="498">
        <v>1</v>
      </c>
      <c r="J37" s="498">
        <v>4</v>
      </c>
      <c r="K37" s="498" t="s">
        <v>554</v>
      </c>
      <c r="L37" s="498">
        <v>1</v>
      </c>
      <c r="M37" s="498">
        <v>1</v>
      </c>
      <c r="N37" s="498" t="s">
        <v>554</v>
      </c>
    </row>
    <row r="38" spans="1:14" ht="14.25" customHeight="1">
      <c r="A38" s="290" t="s">
        <v>183</v>
      </c>
      <c r="B38" s="540">
        <v>79</v>
      </c>
      <c r="C38" s="498">
        <v>71</v>
      </c>
      <c r="D38" s="498">
        <v>8</v>
      </c>
      <c r="E38" s="498">
        <v>34</v>
      </c>
      <c r="F38" s="498">
        <v>16</v>
      </c>
      <c r="G38" s="498">
        <v>12</v>
      </c>
      <c r="H38" s="498">
        <v>2</v>
      </c>
      <c r="I38" s="498">
        <v>2</v>
      </c>
      <c r="J38" s="498">
        <v>3</v>
      </c>
      <c r="K38" s="498" t="s">
        <v>554</v>
      </c>
      <c r="L38" s="498">
        <v>2</v>
      </c>
      <c r="M38" s="498" t="s">
        <v>554</v>
      </c>
      <c r="N38" s="498" t="s">
        <v>554</v>
      </c>
    </row>
    <row r="39" spans="1:14" ht="14.25" customHeight="1">
      <c r="A39" s="290" t="s">
        <v>184</v>
      </c>
      <c r="B39" s="540">
        <v>95</v>
      </c>
      <c r="C39" s="498">
        <v>90</v>
      </c>
      <c r="D39" s="498">
        <v>25</v>
      </c>
      <c r="E39" s="498">
        <v>38</v>
      </c>
      <c r="F39" s="498">
        <v>26</v>
      </c>
      <c r="G39" s="498">
        <v>18</v>
      </c>
      <c r="H39" s="498">
        <v>7</v>
      </c>
      <c r="I39" s="498">
        <v>1</v>
      </c>
      <c r="J39" s="498" t="s">
        <v>554</v>
      </c>
      <c r="K39" s="498" t="s">
        <v>554</v>
      </c>
      <c r="L39" s="498" t="s">
        <v>554</v>
      </c>
      <c r="M39" s="498" t="s">
        <v>554</v>
      </c>
      <c r="N39" s="498" t="s">
        <v>554</v>
      </c>
    </row>
    <row r="40" spans="1:14" ht="14.25" customHeight="1">
      <c r="A40" s="290" t="s">
        <v>185</v>
      </c>
      <c r="B40" s="540">
        <v>73</v>
      </c>
      <c r="C40" s="498">
        <v>72</v>
      </c>
      <c r="D40" s="498">
        <v>12</v>
      </c>
      <c r="E40" s="498">
        <v>32</v>
      </c>
      <c r="F40" s="498">
        <v>23</v>
      </c>
      <c r="G40" s="498">
        <v>14</v>
      </c>
      <c r="H40" s="498">
        <v>1</v>
      </c>
      <c r="I40" s="498">
        <v>2</v>
      </c>
      <c r="J40" s="498" t="s">
        <v>554</v>
      </c>
      <c r="K40" s="498" t="s">
        <v>554</v>
      </c>
      <c r="L40" s="498" t="s">
        <v>554</v>
      </c>
      <c r="M40" s="498" t="s">
        <v>554</v>
      </c>
      <c r="N40" s="498" t="s">
        <v>554</v>
      </c>
    </row>
    <row r="41" spans="1:14" ht="14.25" customHeight="1">
      <c r="A41" s="290" t="s">
        <v>186</v>
      </c>
      <c r="B41" s="540">
        <v>90</v>
      </c>
      <c r="C41" s="498">
        <v>85</v>
      </c>
      <c r="D41" s="498">
        <v>10</v>
      </c>
      <c r="E41" s="498">
        <v>31</v>
      </c>
      <c r="F41" s="498">
        <v>25</v>
      </c>
      <c r="G41" s="498">
        <v>23</v>
      </c>
      <c r="H41" s="498">
        <v>2</v>
      </c>
      <c r="I41" s="498">
        <v>1</v>
      </c>
      <c r="J41" s="498">
        <v>3</v>
      </c>
      <c r="K41" s="498" t="s">
        <v>554</v>
      </c>
      <c r="L41" s="498" t="s">
        <v>554</v>
      </c>
      <c r="M41" s="498" t="s">
        <v>554</v>
      </c>
      <c r="N41" s="498" t="s">
        <v>554</v>
      </c>
    </row>
    <row r="42" spans="1:14" ht="14.25" customHeight="1">
      <c r="A42" s="290" t="s">
        <v>187</v>
      </c>
      <c r="B42" s="540">
        <v>317</v>
      </c>
      <c r="C42" s="498">
        <v>289</v>
      </c>
      <c r="D42" s="498">
        <v>56</v>
      </c>
      <c r="E42" s="498">
        <v>99</v>
      </c>
      <c r="F42" s="498">
        <v>64</v>
      </c>
      <c r="G42" s="498">
        <v>71</v>
      </c>
      <c r="H42" s="498">
        <v>10</v>
      </c>
      <c r="I42" s="498">
        <v>16</v>
      </c>
      <c r="J42" s="498">
        <v>8</v>
      </c>
      <c r="K42" s="498">
        <v>6</v>
      </c>
      <c r="L42" s="498">
        <v>7</v>
      </c>
      <c r="M42" s="498">
        <v>6</v>
      </c>
      <c r="N42" s="498">
        <v>2</v>
      </c>
    </row>
    <row r="43" spans="1:14" ht="14.25" customHeight="1">
      <c r="A43" s="290" t="s">
        <v>188</v>
      </c>
      <c r="B43" s="540">
        <v>82</v>
      </c>
      <c r="C43" s="498">
        <v>81</v>
      </c>
      <c r="D43" s="498">
        <v>5</v>
      </c>
      <c r="E43" s="498">
        <v>22</v>
      </c>
      <c r="F43" s="498">
        <v>32</v>
      </c>
      <c r="G43" s="498">
        <v>15</v>
      </c>
      <c r="H43" s="498">
        <v>2</v>
      </c>
      <c r="I43" s="498">
        <v>2</v>
      </c>
      <c r="J43" s="498">
        <v>3</v>
      </c>
      <c r="K43" s="498">
        <v>2</v>
      </c>
      <c r="L43" s="498">
        <v>3</v>
      </c>
      <c r="M43" s="498" t="s">
        <v>554</v>
      </c>
      <c r="N43" s="498" t="s">
        <v>554</v>
      </c>
    </row>
    <row r="44" spans="1:14" ht="14.25" customHeight="1">
      <c r="A44" s="290" t="s">
        <v>1571</v>
      </c>
      <c r="B44" s="540">
        <v>77</v>
      </c>
      <c r="C44" s="498">
        <v>75</v>
      </c>
      <c r="D44" s="498">
        <v>8</v>
      </c>
      <c r="E44" s="498">
        <v>18</v>
      </c>
      <c r="F44" s="498">
        <v>28</v>
      </c>
      <c r="G44" s="498">
        <v>26</v>
      </c>
      <c r="H44" s="498">
        <v>2</v>
      </c>
      <c r="I44" s="498">
        <v>1</v>
      </c>
      <c r="J44" s="498" t="s">
        <v>554</v>
      </c>
      <c r="K44" s="498" t="s">
        <v>554</v>
      </c>
      <c r="L44" s="498" t="s">
        <v>554</v>
      </c>
      <c r="M44" s="498" t="s">
        <v>554</v>
      </c>
      <c r="N44" s="498" t="s">
        <v>554</v>
      </c>
    </row>
    <row r="45" spans="1:14" ht="14.25" customHeight="1">
      <c r="A45" s="290" t="s">
        <v>190</v>
      </c>
      <c r="B45" s="540">
        <v>135</v>
      </c>
      <c r="C45" s="498">
        <v>127</v>
      </c>
      <c r="D45" s="498">
        <v>23</v>
      </c>
      <c r="E45" s="498">
        <v>53</v>
      </c>
      <c r="F45" s="498">
        <v>26</v>
      </c>
      <c r="G45" s="498">
        <v>37</v>
      </c>
      <c r="H45" s="498">
        <v>5</v>
      </c>
      <c r="I45" s="498">
        <v>2</v>
      </c>
      <c r="J45" s="498">
        <v>3</v>
      </c>
      <c r="K45" s="498">
        <v>1</v>
      </c>
      <c r="L45" s="498" t="s">
        <v>554</v>
      </c>
      <c r="M45" s="498" t="s">
        <v>554</v>
      </c>
      <c r="N45" s="498" t="s">
        <v>554</v>
      </c>
    </row>
    <row r="46" spans="1:14" ht="14.25" customHeight="1">
      <c r="A46" s="290" t="s">
        <v>191</v>
      </c>
      <c r="B46" s="540">
        <v>111</v>
      </c>
      <c r="C46" s="498">
        <v>103</v>
      </c>
      <c r="D46" s="498">
        <v>12</v>
      </c>
      <c r="E46" s="498">
        <v>42</v>
      </c>
      <c r="F46" s="498">
        <v>32</v>
      </c>
      <c r="G46" s="498">
        <v>24</v>
      </c>
      <c r="H46" s="498">
        <v>2</v>
      </c>
      <c r="I46" s="498" t="s">
        <v>554</v>
      </c>
      <c r="J46" s="498">
        <v>3</v>
      </c>
      <c r="K46" s="498" t="s">
        <v>554</v>
      </c>
      <c r="L46" s="498" t="s">
        <v>554</v>
      </c>
      <c r="M46" s="498" t="s">
        <v>554</v>
      </c>
      <c r="N46" s="498" t="s">
        <v>554</v>
      </c>
    </row>
    <row r="47" spans="1:14" ht="6" customHeight="1"/>
    <row r="48" spans="1:14" ht="14.25" customHeight="1">
      <c r="A48" s="615" t="s">
        <v>1221</v>
      </c>
    </row>
    <row r="49" spans="1:1" ht="14.25" customHeight="1">
      <c r="A49" s="511" t="s">
        <v>913</v>
      </c>
    </row>
  </sheetData>
  <sortState ref="E50:G65">
    <sortCondition ref="E50"/>
  </sortState>
  <customSheetViews>
    <customSheetView guid="{17A61E15-CB34-4E45-B54C-4890B27A542F}" showGridLines="0">
      <pane ySplit="7" topLeftCell="A8" activePane="bottomLeft" state="frozen"/>
      <selection pane="bottomLeft"/>
      <pageMargins left="0.75" right="0.75" top="1" bottom="1" header="0.5" footer="0.5"/>
      <pageSetup paperSize="9" orientation="portrait" r:id="rId1"/>
      <headerFooter alignWithMargins="0"/>
    </customSheetView>
  </customSheetViews>
  <mergeCells count="9">
    <mergeCell ref="Q10:AD10"/>
    <mergeCell ref="A28:N28"/>
    <mergeCell ref="A6:N6"/>
    <mergeCell ref="A27:N27"/>
    <mergeCell ref="E4:N4"/>
    <mergeCell ref="A4:A5"/>
    <mergeCell ref="B4:D4"/>
    <mergeCell ref="A7:N7"/>
    <mergeCell ref="Q9:AD9"/>
  </mergeCells>
  <phoneticPr fontId="8" type="noConversion"/>
  <hyperlinks>
    <hyperlink ref="P1" location="'Spis tablic_Contents'!A1" display="&lt; POWRÓT" xr:uid="{00000000-0004-0000-1700-000000000000}"/>
    <hyperlink ref="P2" location="'Spis tablic_Contents'!A1" display="&lt; BACK" xr:uid="{00000000-0004-0000-1700-000001000000}"/>
  </hyperlinks>
  <pageMargins left="0.75" right="0.75" top="1" bottom="1" header="0.5" footer="0.5"/>
  <pageSetup paperSize="9" scale="57" orientation="landscape"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N64"/>
  <sheetViews>
    <sheetView showGridLines="0" zoomScaleNormal="100" workbookViewId="0"/>
  </sheetViews>
  <sheetFormatPr defaultColWidth="9.140625" defaultRowHeight="12"/>
  <cols>
    <col min="1" max="1" width="26.7109375" style="10" customWidth="1"/>
    <col min="2" max="11" width="12" style="10" customWidth="1"/>
    <col min="12" max="12" width="9.140625" style="10"/>
    <col min="13" max="13" width="10.140625" style="10" customWidth="1"/>
    <col min="14" max="16384" width="9.140625" style="10"/>
  </cols>
  <sheetData>
    <row r="1" spans="1:14" s="325" customFormat="1" ht="14.25" customHeight="1">
      <c r="A1" s="326" t="s">
        <v>1488</v>
      </c>
      <c r="B1" s="326"/>
      <c r="C1" s="326"/>
      <c r="D1" s="326"/>
      <c r="E1" s="326"/>
      <c r="F1" s="326"/>
      <c r="G1" s="326"/>
      <c r="H1" s="326"/>
      <c r="I1" s="326"/>
      <c r="J1" s="326"/>
      <c r="K1" s="326"/>
      <c r="M1" s="191" t="s">
        <v>500</v>
      </c>
      <c r="N1" s="192"/>
    </row>
    <row r="2" spans="1:14" s="153" customFormat="1" ht="14.25" customHeight="1">
      <c r="A2" s="413" t="s">
        <v>1489</v>
      </c>
      <c r="B2" s="302"/>
      <c r="C2" s="302"/>
      <c r="D2" s="302"/>
      <c r="E2" s="302"/>
      <c r="F2" s="302"/>
      <c r="G2" s="302"/>
      <c r="H2" s="302"/>
      <c r="I2" s="302"/>
      <c r="J2" s="302"/>
      <c r="K2" s="302"/>
      <c r="M2" s="60" t="s">
        <v>501</v>
      </c>
      <c r="N2" s="57"/>
    </row>
    <row r="3" spans="1:14" ht="6" customHeight="1">
      <c r="A3" s="154"/>
      <c r="B3" s="293"/>
      <c r="C3" s="293"/>
      <c r="D3" s="293"/>
      <c r="E3" s="293"/>
      <c r="F3" s="293"/>
      <c r="G3" s="293"/>
      <c r="H3" s="293"/>
      <c r="I3" s="293"/>
      <c r="J3" s="293"/>
      <c r="K3" s="293"/>
    </row>
    <row r="4" spans="1:14" ht="46.5" customHeight="1">
      <c r="A4" s="1207" t="s">
        <v>890</v>
      </c>
      <c r="B4" s="1209" t="s">
        <v>937</v>
      </c>
      <c r="C4" s="1211"/>
      <c r="D4" s="1211"/>
      <c r="E4" s="1210"/>
      <c r="F4" s="1209" t="s">
        <v>938</v>
      </c>
      <c r="G4" s="1211"/>
      <c r="H4" s="1211"/>
      <c r="I4" s="1211"/>
      <c r="J4" s="1211"/>
      <c r="K4" s="1211"/>
    </row>
    <row r="5" spans="1:14" ht="53.25" customHeight="1">
      <c r="A5" s="1215"/>
      <c r="B5" s="1204" t="s">
        <v>923</v>
      </c>
      <c r="C5" s="1206" t="s">
        <v>939</v>
      </c>
      <c r="D5" s="1202"/>
      <c r="E5" s="1207"/>
      <c r="F5" s="1206" t="s">
        <v>940</v>
      </c>
      <c r="G5" s="1202"/>
      <c r="H5" s="1207"/>
      <c r="I5" s="1209" t="s">
        <v>941</v>
      </c>
      <c r="J5" s="1211"/>
      <c r="K5" s="1211"/>
    </row>
    <row r="6" spans="1:14" s="100" customFormat="1" ht="46.5" customHeight="1">
      <c r="A6" s="1215"/>
      <c r="B6" s="1205"/>
      <c r="C6" s="265" t="s">
        <v>942</v>
      </c>
      <c r="D6" s="265" t="s">
        <v>0</v>
      </c>
      <c r="E6" s="265" t="s">
        <v>943</v>
      </c>
      <c r="F6" s="265" t="s">
        <v>942</v>
      </c>
      <c r="G6" s="265" t="s">
        <v>0</v>
      </c>
      <c r="H6" s="265" t="s">
        <v>943</v>
      </c>
      <c r="I6" s="265" t="s">
        <v>942</v>
      </c>
      <c r="J6" s="265" t="s">
        <v>0</v>
      </c>
      <c r="K6" s="274" t="s">
        <v>943</v>
      </c>
      <c r="L6" s="10"/>
    </row>
    <row r="7" spans="1:14" ht="14.25" customHeight="1">
      <c r="A7" s="294" t="s">
        <v>212</v>
      </c>
      <c r="B7" s="536">
        <v>36975</v>
      </c>
      <c r="C7" s="537">
        <v>35732</v>
      </c>
      <c r="D7" s="537">
        <v>960</v>
      </c>
      <c r="E7" s="537">
        <v>283</v>
      </c>
      <c r="F7" s="525">
        <v>9.4</v>
      </c>
      <c r="G7" s="525">
        <v>4.7</v>
      </c>
      <c r="H7" s="525">
        <v>6.7</v>
      </c>
      <c r="I7" s="525">
        <v>23606.400000000001</v>
      </c>
      <c r="J7" s="525">
        <v>27318.7</v>
      </c>
      <c r="K7" s="525">
        <v>158381.6</v>
      </c>
    </row>
    <row r="8" spans="1:14" ht="14.25" customHeight="1">
      <c r="A8" s="162" t="s">
        <v>567</v>
      </c>
      <c r="B8" s="480"/>
      <c r="C8" s="480"/>
      <c r="D8" s="480"/>
      <c r="E8" s="498"/>
      <c r="F8" s="206"/>
      <c r="G8" s="206"/>
      <c r="H8" s="206"/>
      <c r="I8" s="206"/>
      <c r="J8" s="206"/>
      <c r="K8" s="206"/>
    </row>
    <row r="9" spans="1:14" s="24" customFormat="1" ht="14.25" customHeight="1">
      <c r="A9" s="268" t="s">
        <v>176</v>
      </c>
      <c r="B9" s="531">
        <v>3365</v>
      </c>
      <c r="C9" s="531">
        <v>3295</v>
      </c>
      <c r="D9" s="531">
        <v>40</v>
      </c>
      <c r="E9" s="500">
        <v>30</v>
      </c>
      <c r="F9" s="206">
        <v>0.4</v>
      </c>
      <c r="G9" s="206">
        <v>0.1</v>
      </c>
      <c r="H9" s="206">
        <v>0.5</v>
      </c>
      <c r="I9" s="206">
        <v>1030.5</v>
      </c>
      <c r="J9" s="206">
        <v>1413.5</v>
      </c>
      <c r="K9" s="206">
        <v>12661.3</v>
      </c>
      <c r="L9" s="10"/>
    </row>
    <row r="10" spans="1:14" s="24" customFormat="1" ht="14.25" customHeight="1">
      <c r="A10" s="268" t="s">
        <v>177</v>
      </c>
      <c r="B10" s="500">
        <v>2303</v>
      </c>
      <c r="C10" s="500">
        <v>2228</v>
      </c>
      <c r="D10" s="500">
        <v>60</v>
      </c>
      <c r="E10" s="500">
        <v>15</v>
      </c>
      <c r="F10" s="206">
        <v>0.6</v>
      </c>
      <c r="G10" s="206">
        <v>0.8</v>
      </c>
      <c r="H10" s="206">
        <v>0.4</v>
      </c>
      <c r="I10" s="206">
        <v>2192.8000000000002</v>
      </c>
      <c r="J10" s="206">
        <v>5714.7</v>
      </c>
      <c r="K10" s="206">
        <v>2064.3000000000002</v>
      </c>
      <c r="L10" s="10"/>
    </row>
    <row r="11" spans="1:14" s="24" customFormat="1" ht="14.25" customHeight="1">
      <c r="A11" s="268" t="s">
        <v>178</v>
      </c>
      <c r="B11" s="500">
        <v>1514</v>
      </c>
      <c r="C11" s="500">
        <v>1460</v>
      </c>
      <c r="D11" s="500">
        <v>40</v>
      </c>
      <c r="E11" s="500">
        <v>14</v>
      </c>
      <c r="F11" s="206">
        <v>0.5</v>
      </c>
      <c r="G11" s="206">
        <v>0.4</v>
      </c>
      <c r="H11" s="206">
        <v>0.3</v>
      </c>
      <c r="I11" s="206">
        <v>1744.9</v>
      </c>
      <c r="J11" s="206">
        <v>1735.2</v>
      </c>
      <c r="K11" s="206">
        <v>1447</v>
      </c>
      <c r="L11" s="10"/>
    </row>
    <row r="12" spans="1:14" s="24" customFormat="1" ht="14.25" customHeight="1">
      <c r="A12" s="268" t="s">
        <v>179</v>
      </c>
      <c r="B12" s="500">
        <v>1271</v>
      </c>
      <c r="C12" s="500">
        <v>1243</v>
      </c>
      <c r="D12" s="500">
        <v>15</v>
      </c>
      <c r="E12" s="500">
        <v>13</v>
      </c>
      <c r="F12" s="206">
        <v>0.3</v>
      </c>
      <c r="G12" s="206">
        <v>0.1</v>
      </c>
      <c r="H12" s="206">
        <v>0.2</v>
      </c>
      <c r="I12" s="206">
        <v>1524</v>
      </c>
      <c r="J12" s="206">
        <v>554.9</v>
      </c>
      <c r="K12" s="206">
        <v>251.2</v>
      </c>
      <c r="L12" s="10"/>
    </row>
    <row r="13" spans="1:14" s="24" customFormat="1" ht="14.25" customHeight="1">
      <c r="A13" s="268" t="s">
        <v>180</v>
      </c>
      <c r="B13" s="500">
        <v>2295</v>
      </c>
      <c r="C13" s="500">
        <v>2255</v>
      </c>
      <c r="D13" s="500">
        <v>23</v>
      </c>
      <c r="E13" s="500">
        <v>17</v>
      </c>
      <c r="F13" s="206">
        <v>0.5</v>
      </c>
      <c r="G13" s="206">
        <v>0.2</v>
      </c>
      <c r="H13" s="206">
        <v>0.9</v>
      </c>
      <c r="I13" s="206">
        <v>813.1</v>
      </c>
      <c r="J13" s="206">
        <v>689.9</v>
      </c>
      <c r="K13" s="206">
        <v>37575.1</v>
      </c>
      <c r="L13" s="10"/>
    </row>
    <row r="14" spans="1:14" s="24" customFormat="1" ht="14.25" customHeight="1">
      <c r="A14" s="268" t="s">
        <v>181</v>
      </c>
      <c r="B14" s="500">
        <v>3359</v>
      </c>
      <c r="C14" s="500">
        <v>3273</v>
      </c>
      <c r="D14" s="500">
        <v>67</v>
      </c>
      <c r="E14" s="500">
        <v>19</v>
      </c>
      <c r="F14" s="206">
        <v>0.7</v>
      </c>
      <c r="G14" s="206">
        <v>0.1</v>
      </c>
      <c r="H14" s="206">
        <v>0.3</v>
      </c>
      <c r="I14" s="206">
        <v>1472</v>
      </c>
      <c r="J14" s="206">
        <v>1198.0999999999999</v>
      </c>
      <c r="K14" s="206">
        <v>4976.3</v>
      </c>
      <c r="L14" s="10"/>
    </row>
    <row r="15" spans="1:14" s="24" customFormat="1" ht="14.25" customHeight="1">
      <c r="A15" s="268" t="s">
        <v>182</v>
      </c>
      <c r="B15" s="500">
        <v>1635</v>
      </c>
      <c r="C15" s="500">
        <v>1550</v>
      </c>
      <c r="D15" s="500">
        <v>61</v>
      </c>
      <c r="E15" s="500">
        <v>24</v>
      </c>
      <c r="F15" s="206">
        <v>0.6</v>
      </c>
      <c r="G15" s="206">
        <v>0.5</v>
      </c>
      <c r="H15" s="206">
        <v>0.8</v>
      </c>
      <c r="I15" s="206">
        <v>2824.1</v>
      </c>
      <c r="J15" s="206">
        <v>3814.4</v>
      </c>
      <c r="K15" s="206">
        <v>26795.599999999999</v>
      </c>
      <c r="L15" s="10"/>
    </row>
    <row r="16" spans="1:14" s="24" customFormat="1" ht="14.25" customHeight="1">
      <c r="A16" s="268" t="s">
        <v>183</v>
      </c>
      <c r="B16" s="500">
        <v>1892</v>
      </c>
      <c r="C16" s="500">
        <v>1762</v>
      </c>
      <c r="D16" s="500">
        <v>110</v>
      </c>
      <c r="E16" s="500">
        <v>20</v>
      </c>
      <c r="F16" s="206">
        <v>0.6</v>
      </c>
      <c r="G16" s="206">
        <v>0.2</v>
      </c>
      <c r="H16" s="206">
        <v>0.4</v>
      </c>
      <c r="I16" s="206">
        <v>1618.2</v>
      </c>
      <c r="J16" s="206">
        <v>1328.7</v>
      </c>
      <c r="K16" s="206">
        <v>14648.1</v>
      </c>
      <c r="L16" s="10"/>
    </row>
    <row r="17" spans="1:12" s="24" customFormat="1" ht="14.25" customHeight="1">
      <c r="A17" s="268" t="s">
        <v>184</v>
      </c>
      <c r="B17" s="500">
        <v>3870</v>
      </c>
      <c r="C17" s="500">
        <v>3829</v>
      </c>
      <c r="D17" s="500">
        <v>36</v>
      </c>
      <c r="E17" s="500">
        <v>5</v>
      </c>
      <c r="F17" s="206">
        <v>0.5</v>
      </c>
      <c r="G17" s="206">
        <v>0.2</v>
      </c>
      <c r="H17" s="206">
        <v>0</v>
      </c>
      <c r="I17" s="206">
        <v>1270.5</v>
      </c>
      <c r="J17" s="206">
        <v>599.6</v>
      </c>
      <c r="K17" s="206">
        <v>246.2</v>
      </c>
      <c r="L17" s="10"/>
    </row>
    <row r="18" spans="1:12" s="24" customFormat="1" ht="14.25" customHeight="1">
      <c r="A18" s="268" t="s">
        <v>185</v>
      </c>
      <c r="B18" s="500">
        <v>590</v>
      </c>
      <c r="C18" s="500">
        <v>572</v>
      </c>
      <c r="D18" s="500">
        <v>14</v>
      </c>
      <c r="E18" s="500">
        <v>4</v>
      </c>
      <c r="F18" s="206">
        <v>0.4</v>
      </c>
      <c r="G18" s="206">
        <v>0.1</v>
      </c>
      <c r="H18" s="206">
        <v>0.1</v>
      </c>
      <c r="I18" s="206">
        <v>1052.2</v>
      </c>
      <c r="J18" s="206">
        <v>227.4</v>
      </c>
      <c r="K18" s="206">
        <v>916.5</v>
      </c>
      <c r="L18" s="10"/>
    </row>
    <row r="19" spans="1:12" s="24" customFormat="1" ht="14.25" customHeight="1">
      <c r="A19" s="268" t="s">
        <v>186</v>
      </c>
      <c r="B19" s="500">
        <v>1498</v>
      </c>
      <c r="C19" s="500">
        <v>1379</v>
      </c>
      <c r="D19" s="500">
        <v>107</v>
      </c>
      <c r="E19" s="500">
        <v>12</v>
      </c>
      <c r="F19" s="206">
        <v>0.3</v>
      </c>
      <c r="G19" s="206">
        <v>0.2</v>
      </c>
      <c r="H19" s="206">
        <v>0.3</v>
      </c>
      <c r="I19" s="206">
        <v>721.6</v>
      </c>
      <c r="J19" s="206">
        <v>2073.4</v>
      </c>
      <c r="K19" s="206">
        <v>3961.5</v>
      </c>
      <c r="L19" s="10"/>
    </row>
    <row r="20" spans="1:12" s="24" customFormat="1" ht="14.25" customHeight="1">
      <c r="A20" s="268" t="s">
        <v>187</v>
      </c>
      <c r="B20" s="500">
        <v>6039</v>
      </c>
      <c r="C20" s="500">
        <v>5804</v>
      </c>
      <c r="D20" s="500">
        <v>169</v>
      </c>
      <c r="E20" s="500">
        <v>66</v>
      </c>
      <c r="F20" s="206">
        <v>1.7</v>
      </c>
      <c r="G20" s="206">
        <v>0.9</v>
      </c>
      <c r="H20" s="206">
        <v>1.3</v>
      </c>
      <c r="I20" s="206">
        <v>2629.8</v>
      </c>
      <c r="J20" s="206">
        <v>3467</v>
      </c>
      <c r="K20" s="206">
        <v>29565.7</v>
      </c>
      <c r="L20" s="10"/>
    </row>
    <row r="21" spans="1:12" s="24" customFormat="1" ht="14.25" customHeight="1">
      <c r="A21" s="268" t="s">
        <v>188</v>
      </c>
      <c r="B21" s="500">
        <v>1542</v>
      </c>
      <c r="C21" s="500">
        <v>1418</v>
      </c>
      <c r="D21" s="500">
        <v>112</v>
      </c>
      <c r="E21" s="500">
        <v>12</v>
      </c>
      <c r="F21" s="206">
        <v>0.4</v>
      </c>
      <c r="G21" s="206">
        <v>0.3</v>
      </c>
      <c r="H21" s="206">
        <v>0.6</v>
      </c>
      <c r="I21" s="206">
        <v>879.9</v>
      </c>
      <c r="J21" s="206">
        <v>2142.1</v>
      </c>
      <c r="K21" s="206">
        <v>11678.6</v>
      </c>
      <c r="L21" s="10"/>
    </row>
    <row r="22" spans="1:12" s="24" customFormat="1" ht="14.25" customHeight="1">
      <c r="A22" s="268" t="s">
        <v>189</v>
      </c>
      <c r="B22" s="500">
        <v>884</v>
      </c>
      <c r="C22" s="500">
        <v>863</v>
      </c>
      <c r="D22" s="500">
        <v>18</v>
      </c>
      <c r="E22" s="500">
        <v>3</v>
      </c>
      <c r="F22" s="206">
        <v>0.3</v>
      </c>
      <c r="G22" s="206">
        <v>0.2</v>
      </c>
      <c r="H22" s="206">
        <v>0</v>
      </c>
      <c r="I22" s="206">
        <v>768.2</v>
      </c>
      <c r="J22" s="206">
        <v>741.7</v>
      </c>
      <c r="K22" s="206">
        <v>211.8</v>
      </c>
      <c r="L22" s="10"/>
    </row>
    <row r="23" spans="1:12" s="24" customFormat="1" ht="14.25" customHeight="1">
      <c r="A23" s="268" t="s">
        <v>190</v>
      </c>
      <c r="B23" s="500">
        <v>3163</v>
      </c>
      <c r="C23" s="500">
        <v>3097</v>
      </c>
      <c r="D23" s="500">
        <v>54</v>
      </c>
      <c r="E23" s="500">
        <v>12</v>
      </c>
      <c r="F23" s="206">
        <v>0.8</v>
      </c>
      <c r="G23" s="206">
        <v>0.2</v>
      </c>
      <c r="H23" s="206">
        <v>0.5</v>
      </c>
      <c r="I23" s="206">
        <v>1759.6</v>
      </c>
      <c r="J23" s="206">
        <v>742.4</v>
      </c>
      <c r="K23" s="206">
        <v>6964</v>
      </c>
      <c r="L23" s="10"/>
    </row>
    <row r="24" spans="1:12" s="24" customFormat="1" ht="14.25" customHeight="1">
      <c r="A24" s="268" t="s">
        <v>191</v>
      </c>
      <c r="B24" s="500">
        <v>1755</v>
      </c>
      <c r="C24" s="500">
        <v>1704</v>
      </c>
      <c r="D24" s="500">
        <v>34</v>
      </c>
      <c r="E24" s="500">
        <v>17</v>
      </c>
      <c r="F24" s="206">
        <v>0.7</v>
      </c>
      <c r="G24" s="206">
        <v>0.2</v>
      </c>
      <c r="H24" s="206">
        <v>0.2</v>
      </c>
      <c r="I24" s="206">
        <v>1305</v>
      </c>
      <c r="J24" s="206">
        <v>875.7</v>
      </c>
      <c r="K24" s="206">
        <v>4418.5</v>
      </c>
      <c r="L24" s="10"/>
    </row>
    <row r="25" spans="1:12" ht="14.25" customHeight="1">
      <c r="A25" s="269"/>
      <c r="B25" s="686"/>
      <c r="C25" s="686"/>
      <c r="D25" s="686"/>
      <c r="E25" s="686"/>
      <c r="F25" s="686"/>
      <c r="G25" s="686"/>
      <c r="H25" s="686"/>
      <c r="I25" s="686"/>
      <c r="J25" s="686"/>
      <c r="K25" s="686"/>
    </row>
    <row r="26" spans="1:12">
      <c r="A26" s="7"/>
      <c r="B26" s="272"/>
      <c r="C26" s="272"/>
      <c r="D26" s="272"/>
      <c r="E26" s="272"/>
      <c r="F26" s="272"/>
      <c r="G26" s="272"/>
      <c r="H26" s="272"/>
      <c r="I26" s="272"/>
      <c r="J26" s="272"/>
      <c r="K26" s="272"/>
    </row>
    <row r="27" spans="1:12">
      <c r="A27" s="7"/>
      <c r="B27" s="7"/>
      <c r="C27" s="7"/>
      <c r="D27" s="7"/>
      <c r="E27" s="7"/>
      <c r="F27" s="7"/>
      <c r="G27" s="7"/>
      <c r="H27" s="7"/>
      <c r="I27" s="7"/>
      <c r="J27" s="7"/>
      <c r="K27" s="7"/>
    </row>
    <row r="28" spans="1:12">
      <c r="A28" s="7"/>
      <c r="B28" s="7"/>
      <c r="C28" s="7"/>
      <c r="D28" s="7"/>
      <c r="E28" s="7"/>
      <c r="F28" s="7"/>
      <c r="G28" s="7"/>
      <c r="H28" s="7"/>
      <c r="I28" s="7"/>
      <c r="J28" s="7"/>
      <c r="K28" s="7"/>
    </row>
    <row r="29" spans="1:12">
      <c r="A29" s="7"/>
      <c r="B29" s="7"/>
      <c r="C29" s="7"/>
      <c r="D29" s="7"/>
      <c r="E29" s="7"/>
      <c r="F29" s="7"/>
      <c r="G29" s="7"/>
      <c r="H29" s="7"/>
      <c r="I29" s="7"/>
      <c r="J29" s="7"/>
      <c r="K29" s="7"/>
    </row>
    <row r="30" spans="1:12">
      <c r="A30" s="7"/>
      <c r="B30" s="7"/>
      <c r="C30" s="7"/>
      <c r="D30" s="7"/>
      <c r="E30" s="7"/>
      <c r="F30" s="7"/>
      <c r="G30" s="7"/>
      <c r="H30" s="7"/>
      <c r="I30" s="7"/>
      <c r="J30" s="7"/>
      <c r="K30" s="7"/>
    </row>
    <row r="31" spans="1:12">
      <c r="A31" s="7"/>
      <c r="B31" s="7"/>
      <c r="C31" s="7"/>
      <c r="D31" s="7"/>
      <c r="E31" s="7"/>
      <c r="F31" s="7"/>
      <c r="G31" s="7"/>
      <c r="H31" s="7"/>
      <c r="I31" s="7"/>
      <c r="J31" s="7"/>
      <c r="K31" s="7"/>
    </row>
    <row r="32" spans="1:12">
      <c r="A32" s="7"/>
      <c r="B32" s="7"/>
      <c r="C32" s="7"/>
      <c r="D32" s="7"/>
      <c r="E32" s="7"/>
      <c r="F32" s="7"/>
      <c r="G32" s="7"/>
      <c r="H32" s="7"/>
      <c r="I32" s="7"/>
      <c r="J32" s="7"/>
      <c r="K32" s="7"/>
    </row>
    <row r="33" spans="1:11">
      <c r="A33" s="7"/>
      <c r="B33" s="7"/>
      <c r="C33" s="7"/>
      <c r="D33" s="7"/>
      <c r="E33" s="7"/>
      <c r="F33" s="7"/>
      <c r="G33" s="7"/>
      <c r="H33" s="7"/>
      <c r="I33" s="7"/>
      <c r="J33" s="7"/>
      <c r="K33" s="7"/>
    </row>
    <row r="34" spans="1:11">
      <c r="A34" s="7"/>
      <c r="B34" s="7"/>
      <c r="C34" s="7"/>
      <c r="D34" s="7"/>
      <c r="E34" s="7"/>
      <c r="F34" s="7"/>
      <c r="G34" s="7"/>
      <c r="H34" s="7"/>
      <c r="I34" s="7"/>
      <c r="J34" s="7"/>
      <c r="K34" s="7"/>
    </row>
    <row r="35" spans="1:11">
      <c r="A35" s="7"/>
      <c r="B35" s="7"/>
      <c r="C35" s="7"/>
      <c r="D35" s="7"/>
      <c r="E35" s="7"/>
      <c r="F35" s="7"/>
      <c r="G35" s="7"/>
      <c r="H35" s="7"/>
      <c r="I35" s="7"/>
      <c r="J35" s="7"/>
      <c r="K35" s="7"/>
    </row>
    <row r="36" spans="1:11">
      <c r="A36" s="7"/>
      <c r="B36" s="7"/>
      <c r="C36" s="7"/>
      <c r="D36" s="7"/>
      <c r="E36" s="7"/>
      <c r="F36" s="7"/>
      <c r="G36" s="7"/>
      <c r="H36" s="7"/>
      <c r="I36" s="7"/>
      <c r="J36" s="7"/>
      <c r="K36" s="7"/>
    </row>
    <row r="37" spans="1:11">
      <c r="A37" s="7"/>
      <c r="B37" s="7"/>
      <c r="C37" s="7"/>
      <c r="D37" s="7"/>
      <c r="E37" s="7"/>
      <c r="F37" s="7"/>
      <c r="G37" s="7"/>
      <c r="H37" s="7"/>
      <c r="I37" s="7"/>
      <c r="J37" s="7"/>
      <c r="K37" s="7"/>
    </row>
    <row r="38" spans="1:11">
      <c r="A38" s="7"/>
      <c r="B38" s="7"/>
      <c r="C38" s="7"/>
      <c r="D38" s="7"/>
      <c r="E38" s="7"/>
      <c r="F38" s="7"/>
      <c r="G38" s="7"/>
      <c r="H38" s="7"/>
      <c r="I38" s="7"/>
      <c r="J38" s="7"/>
      <c r="K38" s="7"/>
    </row>
    <row r="39" spans="1:11">
      <c r="A39" s="7"/>
      <c r="B39" s="7"/>
      <c r="C39" s="7"/>
      <c r="D39" s="7"/>
      <c r="E39" s="7"/>
      <c r="F39" s="7"/>
      <c r="G39" s="7"/>
      <c r="H39" s="7"/>
      <c r="I39" s="7"/>
      <c r="J39" s="7"/>
      <c r="K39" s="7"/>
    </row>
    <row r="40" spans="1:11">
      <c r="A40" s="7"/>
      <c r="B40" s="7"/>
      <c r="C40" s="7"/>
      <c r="D40" s="7"/>
      <c r="E40" s="7"/>
      <c r="F40" s="7"/>
      <c r="G40" s="7"/>
      <c r="H40" s="7"/>
      <c r="I40" s="7"/>
      <c r="J40" s="7"/>
      <c r="K40" s="7"/>
    </row>
    <row r="41" spans="1:11">
      <c r="A41" s="7"/>
      <c r="B41" s="7"/>
      <c r="C41" s="7"/>
      <c r="D41" s="7"/>
      <c r="E41" s="7"/>
      <c r="F41" s="7"/>
      <c r="G41" s="7"/>
      <c r="H41" s="7"/>
      <c r="I41" s="7"/>
      <c r="J41" s="7"/>
      <c r="K41" s="7"/>
    </row>
    <row r="42" spans="1:11">
      <c r="A42" s="7"/>
      <c r="B42" s="7"/>
      <c r="C42" s="7"/>
      <c r="D42" s="7"/>
      <c r="E42" s="7"/>
      <c r="F42" s="7"/>
      <c r="G42" s="7"/>
      <c r="H42" s="7"/>
      <c r="I42" s="7"/>
      <c r="J42" s="7"/>
      <c r="K42" s="7"/>
    </row>
    <row r="43" spans="1:11">
      <c r="A43" s="7"/>
      <c r="B43" s="7"/>
      <c r="C43" s="7"/>
      <c r="D43" s="7"/>
      <c r="E43" s="7"/>
      <c r="F43" s="7"/>
      <c r="G43" s="7"/>
      <c r="H43" s="7"/>
      <c r="I43" s="7"/>
      <c r="J43" s="7"/>
      <c r="K43" s="7"/>
    </row>
    <row r="44" spans="1:11">
      <c r="A44" s="7"/>
      <c r="B44" s="7"/>
      <c r="C44" s="7"/>
      <c r="D44" s="7"/>
      <c r="E44" s="7"/>
      <c r="F44" s="7"/>
      <c r="G44" s="7"/>
      <c r="H44" s="7"/>
      <c r="I44" s="7"/>
      <c r="J44" s="7"/>
      <c r="K44" s="7"/>
    </row>
    <row r="45" spans="1:11">
      <c r="A45" s="7"/>
      <c r="B45" s="7"/>
      <c r="C45" s="7"/>
      <c r="D45" s="7"/>
      <c r="E45" s="7"/>
      <c r="F45" s="7"/>
      <c r="G45" s="7"/>
      <c r="H45" s="7"/>
      <c r="I45" s="7"/>
      <c r="J45" s="7"/>
      <c r="K45" s="7"/>
    </row>
    <row r="46" spans="1:11">
      <c r="A46" s="7"/>
      <c r="B46" s="7"/>
      <c r="C46" s="7"/>
      <c r="D46" s="7"/>
      <c r="E46" s="7"/>
      <c r="F46" s="7"/>
      <c r="G46" s="7"/>
      <c r="H46" s="7"/>
      <c r="I46" s="7"/>
      <c r="J46" s="7"/>
      <c r="K46" s="7"/>
    </row>
    <row r="47" spans="1:11">
      <c r="A47" s="7"/>
      <c r="B47" s="7"/>
      <c r="C47" s="7"/>
      <c r="D47" s="7"/>
      <c r="E47" s="7"/>
      <c r="F47" s="7"/>
      <c r="G47" s="7"/>
      <c r="H47" s="7"/>
      <c r="I47" s="7"/>
      <c r="J47" s="7"/>
      <c r="K47" s="7"/>
    </row>
    <row r="48" spans="1:11">
      <c r="A48" s="7"/>
      <c r="B48" s="7"/>
      <c r="C48" s="7"/>
      <c r="D48" s="7"/>
      <c r="E48" s="7"/>
      <c r="F48" s="7"/>
      <c r="G48" s="7"/>
      <c r="H48" s="7"/>
      <c r="I48" s="7"/>
      <c r="J48" s="7"/>
      <c r="K48" s="7"/>
    </row>
    <row r="49" spans="1:11">
      <c r="A49" s="7"/>
      <c r="B49" s="7"/>
      <c r="C49" s="7"/>
      <c r="D49" s="7"/>
      <c r="E49" s="7"/>
      <c r="F49" s="7"/>
      <c r="G49" s="7"/>
      <c r="H49" s="7"/>
      <c r="I49" s="7"/>
      <c r="J49" s="7"/>
      <c r="K49" s="7"/>
    </row>
    <row r="50" spans="1:11">
      <c r="A50" s="7"/>
      <c r="B50" s="7"/>
      <c r="C50" s="7"/>
      <c r="D50" s="7"/>
      <c r="E50" s="7"/>
      <c r="F50" s="7"/>
      <c r="G50" s="7"/>
      <c r="H50" s="7"/>
      <c r="I50" s="7"/>
      <c r="J50" s="7"/>
      <c r="K50" s="7"/>
    </row>
    <row r="51" spans="1:11">
      <c r="A51" s="7"/>
      <c r="B51" s="7"/>
      <c r="C51" s="7"/>
      <c r="D51" s="7"/>
      <c r="E51" s="7"/>
      <c r="F51" s="7"/>
      <c r="G51" s="7"/>
      <c r="H51" s="7"/>
      <c r="I51" s="7"/>
      <c r="J51" s="7"/>
      <c r="K51" s="7"/>
    </row>
    <row r="52" spans="1:11">
      <c r="A52" s="7"/>
      <c r="B52" s="7"/>
      <c r="C52" s="7"/>
      <c r="D52" s="7"/>
      <c r="E52" s="7"/>
      <c r="F52" s="7"/>
      <c r="G52" s="7"/>
      <c r="H52" s="7"/>
      <c r="I52" s="7"/>
      <c r="J52" s="7"/>
      <c r="K52" s="7"/>
    </row>
    <row r="53" spans="1:11">
      <c r="A53" s="7"/>
      <c r="B53" s="7"/>
      <c r="C53" s="7"/>
      <c r="D53" s="7"/>
      <c r="E53" s="7"/>
      <c r="F53" s="7"/>
      <c r="G53" s="7"/>
      <c r="H53" s="7"/>
      <c r="I53" s="7"/>
      <c r="J53" s="7"/>
      <c r="K53" s="7"/>
    </row>
    <row r="54" spans="1:11">
      <c r="A54" s="7"/>
      <c r="B54" s="7"/>
      <c r="C54" s="7"/>
      <c r="D54" s="7"/>
      <c r="E54" s="7"/>
      <c r="F54" s="7"/>
      <c r="G54" s="7"/>
      <c r="H54" s="7"/>
      <c r="I54" s="7"/>
      <c r="J54" s="7"/>
      <c r="K54" s="7"/>
    </row>
    <row r="55" spans="1:11">
      <c r="A55" s="7"/>
      <c r="B55" s="7"/>
      <c r="C55" s="7"/>
      <c r="D55" s="7"/>
      <c r="E55" s="7"/>
      <c r="F55" s="7"/>
      <c r="G55" s="7"/>
      <c r="H55" s="7"/>
      <c r="I55" s="7"/>
      <c r="J55" s="7"/>
      <c r="K55" s="7"/>
    </row>
    <row r="56" spans="1:11">
      <c r="A56" s="7"/>
      <c r="B56" s="7"/>
      <c r="C56" s="7"/>
      <c r="D56" s="7"/>
      <c r="E56" s="7"/>
      <c r="F56" s="7"/>
      <c r="G56" s="7"/>
      <c r="H56" s="7"/>
      <c r="I56" s="7"/>
      <c r="J56" s="7"/>
      <c r="K56" s="7"/>
    </row>
    <row r="57" spans="1:11">
      <c r="A57" s="7"/>
      <c r="B57" s="7"/>
      <c r="C57" s="7"/>
      <c r="D57" s="7"/>
      <c r="E57" s="7"/>
      <c r="F57" s="7"/>
      <c r="G57" s="7"/>
      <c r="H57" s="7"/>
      <c r="I57" s="7"/>
      <c r="J57" s="7"/>
      <c r="K57" s="7"/>
    </row>
    <row r="58" spans="1:11">
      <c r="A58" s="7"/>
      <c r="B58" s="7"/>
      <c r="C58" s="7"/>
      <c r="D58" s="7"/>
      <c r="E58" s="7"/>
      <c r="F58" s="7"/>
      <c r="G58" s="7"/>
      <c r="H58" s="7"/>
      <c r="I58" s="7"/>
      <c r="J58" s="7"/>
      <c r="K58" s="7"/>
    </row>
    <row r="59" spans="1:11">
      <c r="A59" s="7"/>
      <c r="B59" s="7"/>
      <c r="C59" s="7"/>
      <c r="D59" s="7"/>
      <c r="E59" s="7"/>
      <c r="F59" s="7"/>
      <c r="G59" s="7"/>
      <c r="H59" s="7"/>
      <c r="I59" s="7"/>
      <c r="J59" s="7"/>
      <c r="K59" s="7"/>
    </row>
    <row r="60" spans="1:11">
      <c r="A60" s="7"/>
      <c r="B60" s="7"/>
      <c r="C60" s="7"/>
      <c r="D60" s="7"/>
      <c r="E60" s="7"/>
      <c r="F60" s="7"/>
      <c r="G60" s="7"/>
      <c r="H60" s="7"/>
      <c r="I60" s="7"/>
      <c r="J60" s="7"/>
      <c r="K60" s="7"/>
    </row>
    <row r="61" spans="1:11">
      <c r="A61" s="7"/>
      <c r="B61" s="7"/>
      <c r="C61" s="7"/>
      <c r="D61" s="7"/>
      <c r="E61" s="7"/>
      <c r="F61" s="7"/>
      <c r="G61" s="7"/>
      <c r="H61" s="7"/>
      <c r="I61" s="7"/>
      <c r="J61" s="7"/>
      <c r="K61" s="7"/>
    </row>
    <row r="62" spans="1:11">
      <c r="A62" s="7"/>
      <c r="B62" s="7"/>
      <c r="C62" s="7"/>
      <c r="D62" s="7"/>
      <c r="E62" s="7"/>
      <c r="F62" s="7"/>
      <c r="G62" s="7"/>
      <c r="H62" s="7"/>
      <c r="I62" s="7"/>
      <c r="J62" s="7"/>
      <c r="K62" s="7"/>
    </row>
    <row r="63" spans="1:11">
      <c r="A63" s="7"/>
      <c r="B63" s="7"/>
      <c r="C63" s="7"/>
      <c r="D63" s="7"/>
      <c r="E63" s="7"/>
      <c r="F63" s="7"/>
      <c r="G63" s="7"/>
      <c r="H63" s="7"/>
      <c r="I63" s="7"/>
      <c r="J63" s="7"/>
      <c r="K63" s="7"/>
    </row>
    <row r="64" spans="1:11">
      <c r="A64" s="7"/>
      <c r="B64" s="7"/>
      <c r="C64" s="7"/>
      <c r="D64" s="7"/>
      <c r="E64" s="7"/>
      <c r="F64" s="7"/>
      <c r="G64" s="7"/>
      <c r="H64" s="7"/>
      <c r="I64" s="7"/>
      <c r="J64" s="7"/>
      <c r="K64"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7">
    <mergeCell ref="F5:H5"/>
    <mergeCell ref="I5:K5"/>
    <mergeCell ref="A4:A6"/>
    <mergeCell ref="B4:E4"/>
    <mergeCell ref="F4:K4"/>
    <mergeCell ref="B5:B6"/>
    <mergeCell ref="C5:E5"/>
  </mergeCells>
  <phoneticPr fontId="0" type="noConversion"/>
  <hyperlinks>
    <hyperlink ref="M1" location="'Spis tablic_Contents'!A1" display="&lt; POWRÓT" xr:uid="{00000000-0004-0000-1800-000000000000}"/>
    <hyperlink ref="M2" location="'Spis tablic_Contents'!A1" display="&lt; BACK" xr:uid="{00000000-0004-0000-1800-000001000000}"/>
  </hyperlinks>
  <pageMargins left="0.70866141732283461" right="0.70866141732283461" top="0.74803149606299213" bottom="0.74803149606299213" header="0.31496062992125984" footer="0.31496062992125984"/>
  <pageSetup paperSize="9" scale="67" orientation="landscape" horizontalDpi="4294967293" r:id="rId2"/>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T26"/>
  <sheetViews>
    <sheetView showGridLines="0" zoomScaleNormal="100" workbookViewId="0"/>
  </sheetViews>
  <sheetFormatPr defaultColWidth="9.140625" defaultRowHeight="12"/>
  <cols>
    <col min="1" max="1" width="28.28515625" style="10" customWidth="1"/>
    <col min="2" max="10" width="14" style="10" customWidth="1"/>
    <col min="11" max="11" width="9.140625" style="10"/>
    <col min="12" max="12" width="11" style="10" customWidth="1"/>
    <col min="13" max="16384" width="9.140625" style="10"/>
  </cols>
  <sheetData>
    <row r="1" spans="1:20" s="325" customFormat="1" ht="14.25" customHeight="1">
      <c r="A1" s="326" t="s">
        <v>1490</v>
      </c>
      <c r="B1" s="326"/>
      <c r="C1" s="326"/>
      <c r="D1" s="326"/>
      <c r="E1" s="326"/>
      <c r="F1" s="326"/>
      <c r="G1" s="326"/>
      <c r="H1" s="326"/>
      <c r="I1" s="326"/>
      <c r="J1" s="326"/>
      <c r="L1" s="191" t="s">
        <v>500</v>
      </c>
      <c r="M1" s="192"/>
    </row>
    <row r="2" spans="1:20" s="153" customFormat="1" ht="14.25" customHeight="1">
      <c r="A2" s="413" t="s">
        <v>1491</v>
      </c>
      <c r="B2" s="302"/>
      <c r="C2" s="302"/>
      <c r="D2" s="302"/>
      <c r="E2" s="302"/>
      <c r="F2" s="302"/>
      <c r="G2" s="302"/>
      <c r="H2" s="302"/>
      <c r="I2" s="302"/>
      <c r="J2" s="302"/>
      <c r="L2" s="60" t="s">
        <v>501</v>
      </c>
      <c r="M2" s="57"/>
    </row>
    <row r="3" spans="1:20" ht="6" customHeight="1">
      <c r="A3" s="154"/>
      <c r="B3" s="154"/>
      <c r="C3" s="155"/>
      <c r="D3" s="155"/>
      <c r="E3" s="155"/>
      <c r="F3" s="155"/>
      <c r="G3" s="155"/>
      <c r="H3" s="155"/>
      <c r="I3" s="155"/>
      <c r="J3" s="155"/>
    </row>
    <row r="4" spans="1:20" ht="21" customHeight="1">
      <c r="A4" s="1207" t="s">
        <v>890</v>
      </c>
      <c r="B4" s="1204" t="s">
        <v>910</v>
      </c>
      <c r="C4" s="1209" t="s">
        <v>1088</v>
      </c>
      <c r="D4" s="1211"/>
      <c r="E4" s="1211"/>
      <c r="F4" s="1211"/>
      <c r="G4" s="1211"/>
      <c r="H4" s="1211"/>
      <c r="I4" s="1211"/>
      <c r="J4" s="1211"/>
    </row>
    <row r="5" spans="1:20" ht="133.5" customHeight="1">
      <c r="A5" s="1215"/>
      <c r="B5" s="1205"/>
      <c r="C5" s="262" t="s">
        <v>945</v>
      </c>
      <c r="D5" s="262" t="s">
        <v>946</v>
      </c>
      <c r="E5" s="262" t="s">
        <v>947</v>
      </c>
      <c r="F5" s="262" t="s">
        <v>948</v>
      </c>
      <c r="G5" s="262" t="s">
        <v>949</v>
      </c>
      <c r="H5" s="262" t="s">
        <v>950</v>
      </c>
      <c r="I5" s="262" t="s">
        <v>951</v>
      </c>
      <c r="J5" s="263" t="s">
        <v>952</v>
      </c>
    </row>
    <row r="6" spans="1:20" ht="15" customHeight="1">
      <c r="A6" s="1215"/>
      <c r="B6" s="1206" t="s">
        <v>954</v>
      </c>
      <c r="C6" s="1202"/>
      <c r="D6" s="1202"/>
      <c r="E6" s="1202"/>
      <c r="F6" s="1202"/>
      <c r="G6" s="1202"/>
      <c r="H6" s="1202"/>
      <c r="I6" s="1202"/>
      <c r="J6" s="1202"/>
    </row>
    <row r="7" spans="1:20" ht="15" customHeight="1">
      <c r="A7" s="299"/>
      <c r="B7" s="1216" t="s">
        <v>953</v>
      </c>
      <c r="C7" s="1201"/>
      <c r="D7" s="1201"/>
      <c r="E7" s="1201"/>
      <c r="F7" s="1201"/>
      <c r="G7" s="1201"/>
      <c r="H7" s="1201"/>
      <c r="I7" s="1201"/>
      <c r="J7" s="1201"/>
    </row>
    <row r="8" spans="1:20" ht="14.25" customHeight="1">
      <c r="A8" s="295" t="s">
        <v>212</v>
      </c>
      <c r="B8" s="523">
        <v>22.2</v>
      </c>
      <c r="C8" s="523">
        <v>12</v>
      </c>
      <c r="D8" s="523">
        <v>1.1000000000000001</v>
      </c>
      <c r="E8" s="523">
        <v>0.5</v>
      </c>
      <c r="F8" s="523">
        <v>1.2</v>
      </c>
      <c r="G8" s="523">
        <v>0</v>
      </c>
      <c r="H8" s="523">
        <v>0.4</v>
      </c>
      <c r="I8" s="523">
        <v>0.1</v>
      </c>
      <c r="J8" s="688">
        <v>0.1</v>
      </c>
      <c r="K8" s="241"/>
      <c r="L8" s="232"/>
      <c r="M8" s="232"/>
      <c r="N8" s="232"/>
      <c r="O8" s="232"/>
      <c r="P8" s="232"/>
      <c r="Q8" s="232"/>
      <c r="R8" s="232"/>
      <c r="S8" s="232"/>
      <c r="T8" s="232"/>
    </row>
    <row r="9" spans="1:20" ht="14.25" customHeight="1">
      <c r="A9" s="281" t="s">
        <v>567</v>
      </c>
      <c r="B9" s="527"/>
      <c r="C9" s="527"/>
      <c r="D9" s="527"/>
      <c r="E9" s="527"/>
      <c r="F9" s="527"/>
      <c r="G9" s="527"/>
      <c r="H9" s="527"/>
      <c r="I9" s="527"/>
      <c r="J9" s="529"/>
      <c r="K9" s="132"/>
      <c r="L9" s="296"/>
      <c r="M9" s="296"/>
      <c r="N9" s="296"/>
      <c r="O9" s="296"/>
      <c r="P9" s="296"/>
      <c r="Q9" s="296"/>
      <c r="R9" s="296"/>
      <c r="S9" s="296"/>
      <c r="T9" s="296"/>
    </row>
    <row r="10" spans="1:20" ht="14.25" customHeight="1">
      <c r="A10" s="297" t="s">
        <v>176</v>
      </c>
      <c r="B10" s="205">
        <v>1.4</v>
      </c>
      <c r="C10" s="205">
        <v>0.7</v>
      </c>
      <c r="D10" s="205">
        <v>0.1</v>
      </c>
      <c r="E10" s="205">
        <v>0</v>
      </c>
      <c r="F10" s="205" t="s">
        <v>554</v>
      </c>
      <c r="G10" s="205">
        <v>0</v>
      </c>
      <c r="H10" s="205">
        <v>0</v>
      </c>
      <c r="I10" s="205">
        <v>0</v>
      </c>
      <c r="J10" s="206">
        <v>0</v>
      </c>
      <c r="K10" s="687"/>
      <c r="L10" s="687"/>
      <c r="M10" s="687"/>
      <c r="N10" s="687"/>
      <c r="O10" s="687"/>
      <c r="P10" s="687"/>
      <c r="Q10" s="687"/>
      <c r="R10" s="687"/>
      <c r="S10" s="687"/>
      <c r="T10" s="296"/>
    </row>
    <row r="11" spans="1:20" ht="14.25" customHeight="1">
      <c r="A11" s="297" t="s">
        <v>177</v>
      </c>
      <c r="B11" s="205">
        <v>1.9</v>
      </c>
      <c r="C11" s="205">
        <v>1</v>
      </c>
      <c r="D11" s="205">
        <v>0.2</v>
      </c>
      <c r="E11" s="205">
        <v>0</v>
      </c>
      <c r="F11" s="205">
        <v>0.3</v>
      </c>
      <c r="G11" s="205" t="s">
        <v>554</v>
      </c>
      <c r="H11" s="205">
        <v>0</v>
      </c>
      <c r="I11" s="205">
        <v>0.1</v>
      </c>
      <c r="J11" s="206">
        <v>0</v>
      </c>
      <c r="K11" s="687"/>
      <c r="L11" s="687"/>
      <c r="M11" s="687"/>
      <c r="N11" s="687"/>
      <c r="O11" s="687"/>
      <c r="P11" s="687"/>
      <c r="Q11" s="687"/>
      <c r="R11" s="687"/>
      <c r="S11" s="687"/>
      <c r="T11" s="296"/>
    </row>
    <row r="12" spans="1:20" ht="14.25" customHeight="1">
      <c r="A12" s="297" t="s">
        <v>178</v>
      </c>
      <c r="B12" s="205">
        <v>1.2</v>
      </c>
      <c r="C12" s="205">
        <v>0.6</v>
      </c>
      <c r="D12" s="205">
        <v>0</v>
      </c>
      <c r="E12" s="205">
        <v>0.1</v>
      </c>
      <c r="F12" s="205">
        <v>0.3</v>
      </c>
      <c r="G12" s="205" t="s">
        <v>554</v>
      </c>
      <c r="H12" s="205">
        <v>0</v>
      </c>
      <c r="I12" s="205" t="s">
        <v>554</v>
      </c>
      <c r="J12" s="206" t="s">
        <v>554</v>
      </c>
      <c r="K12" s="687"/>
      <c r="L12" s="687"/>
      <c r="M12" s="687"/>
      <c r="N12" s="687"/>
      <c r="O12" s="687"/>
      <c r="P12" s="687"/>
      <c r="Q12" s="687"/>
      <c r="R12" s="687"/>
      <c r="S12" s="687"/>
      <c r="T12" s="296"/>
    </row>
    <row r="13" spans="1:20" ht="14.25" customHeight="1">
      <c r="A13" s="297" t="s">
        <v>179</v>
      </c>
      <c r="B13" s="205">
        <v>0.6</v>
      </c>
      <c r="C13" s="205">
        <v>0.4</v>
      </c>
      <c r="D13" s="205" t="s">
        <v>554</v>
      </c>
      <c r="E13" s="205">
        <v>0.1</v>
      </c>
      <c r="F13" s="205" t="s">
        <v>554</v>
      </c>
      <c r="G13" s="205" t="s">
        <v>554</v>
      </c>
      <c r="H13" s="205">
        <v>0</v>
      </c>
      <c r="I13" s="205">
        <v>0</v>
      </c>
      <c r="J13" s="206">
        <v>0</v>
      </c>
      <c r="K13" s="687"/>
      <c r="L13" s="687"/>
      <c r="M13" s="687"/>
      <c r="N13" s="687"/>
      <c r="O13" s="687"/>
      <c r="P13" s="687"/>
      <c r="Q13" s="687"/>
      <c r="R13" s="687"/>
      <c r="S13" s="687"/>
      <c r="T13" s="296"/>
    </row>
    <row r="14" spans="1:20" ht="14.25" customHeight="1">
      <c r="A14" s="297" t="s">
        <v>180</v>
      </c>
      <c r="B14" s="205">
        <v>1.6</v>
      </c>
      <c r="C14" s="205">
        <v>1.2</v>
      </c>
      <c r="D14" s="205">
        <v>0.1</v>
      </c>
      <c r="E14" s="205">
        <v>0.1</v>
      </c>
      <c r="F14" s="205" t="s">
        <v>554</v>
      </c>
      <c r="G14" s="205" t="s">
        <v>554</v>
      </c>
      <c r="H14" s="205">
        <v>0</v>
      </c>
      <c r="I14" s="205" t="s">
        <v>554</v>
      </c>
      <c r="J14" s="206">
        <v>0</v>
      </c>
      <c r="K14" s="687"/>
      <c r="L14" s="687"/>
      <c r="M14" s="687"/>
      <c r="N14" s="687"/>
      <c r="O14" s="687"/>
      <c r="P14" s="687"/>
      <c r="Q14" s="687"/>
      <c r="R14" s="687"/>
      <c r="S14" s="687"/>
      <c r="T14" s="296"/>
    </row>
    <row r="15" spans="1:20" ht="14.25" customHeight="1">
      <c r="A15" s="297" t="s">
        <v>181</v>
      </c>
      <c r="B15" s="205">
        <v>1.2</v>
      </c>
      <c r="C15" s="205">
        <v>0.4</v>
      </c>
      <c r="D15" s="205">
        <v>0.1</v>
      </c>
      <c r="E15" s="205">
        <v>0</v>
      </c>
      <c r="F15" s="205">
        <v>0.2</v>
      </c>
      <c r="G15" s="205" t="s">
        <v>554</v>
      </c>
      <c r="H15" s="205">
        <v>0.1</v>
      </c>
      <c r="I15" s="205">
        <v>0</v>
      </c>
      <c r="J15" s="206" t="s">
        <v>554</v>
      </c>
      <c r="K15" s="687"/>
      <c r="L15" s="687"/>
      <c r="M15" s="687"/>
      <c r="N15" s="687"/>
      <c r="O15" s="687"/>
      <c r="P15" s="687"/>
      <c r="Q15" s="687"/>
      <c r="R15" s="687"/>
      <c r="S15" s="687"/>
      <c r="T15" s="296"/>
    </row>
    <row r="16" spans="1:20" ht="14.25" customHeight="1">
      <c r="A16" s="297" t="s">
        <v>182</v>
      </c>
      <c r="B16" s="205">
        <v>2</v>
      </c>
      <c r="C16" s="205">
        <v>1.6</v>
      </c>
      <c r="D16" s="205">
        <v>0</v>
      </c>
      <c r="E16" s="205">
        <v>0.1</v>
      </c>
      <c r="F16" s="205" t="s">
        <v>554</v>
      </c>
      <c r="G16" s="205">
        <v>0</v>
      </c>
      <c r="H16" s="205">
        <v>0</v>
      </c>
      <c r="I16" s="205">
        <v>0</v>
      </c>
      <c r="J16" s="206" t="s">
        <v>554</v>
      </c>
      <c r="K16" s="687"/>
      <c r="L16" s="687"/>
      <c r="M16" s="687"/>
      <c r="N16" s="687"/>
      <c r="O16" s="687"/>
      <c r="P16" s="687"/>
      <c r="Q16" s="687"/>
      <c r="R16" s="687"/>
      <c r="S16" s="687"/>
      <c r="T16" s="296"/>
    </row>
    <row r="17" spans="1:20" ht="14.25" customHeight="1">
      <c r="A17" s="297" t="s">
        <v>183</v>
      </c>
      <c r="B17" s="205">
        <v>1.2</v>
      </c>
      <c r="C17" s="205">
        <v>0.6</v>
      </c>
      <c r="D17" s="205">
        <v>0.1</v>
      </c>
      <c r="E17" s="205">
        <v>0</v>
      </c>
      <c r="F17" s="205">
        <v>0.2</v>
      </c>
      <c r="G17" s="205" t="s">
        <v>554</v>
      </c>
      <c r="H17" s="205">
        <v>0</v>
      </c>
      <c r="I17" s="205" t="s">
        <v>554</v>
      </c>
      <c r="J17" s="206" t="s">
        <v>554</v>
      </c>
      <c r="K17" s="687"/>
      <c r="L17" s="687"/>
      <c r="M17" s="687"/>
      <c r="N17" s="687"/>
      <c r="O17" s="687"/>
      <c r="P17" s="687"/>
      <c r="Q17" s="687"/>
      <c r="R17" s="687"/>
      <c r="S17" s="687"/>
      <c r="T17" s="296"/>
    </row>
    <row r="18" spans="1:20" ht="14.25" customHeight="1">
      <c r="A18" s="297" t="s">
        <v>184</v>
      </c>
      <c r="B18" s="205">
        <v>0.9</v>
      </c>
      <c r="C18" s="205">
        <v>0.4</v>
      </c>
      <c r="D18" s="205">
        <v>0</v>
      </c>
      <c r="E18" s="205" t="s">
        <v>554</v>
      </c>
      <c r="F18" s="205">
        <v>0</v>
      </c>
      <c r="G18" s="205" t="s">
        <v>554</v>
      </c>
      <c r="H18" s="205">
        <v>0</v>
      </c>
      <c r="I18" s="205">
        <v>0</v>
      </c>
      <c r="J18" s="206" t="s">
        <v>554</v>
      </c>
      <c r="K18" s="687"/>
      <c r="L18" s="687"/>
      <c r="M18" s="687"/>
      <c r="N18" s="687"/>
      <c r="O18" s="687"/>
      <c r="P18" s="687"/>
      <c r="Q18" s="687"/>
      <c r="R18" s="687"/>
      <c r="S18" s="687"/>
      <c r="T18" s="296"/>
    </row>
    <row r="19" spans="1:20" ht="14.25" customHeight="1">
      <c r="A19" s="297" t="s">
        <v>185</v>
      </c>
      <c r="B19" s="205">
        <v>0.5</v>
      </c>
      <c r="C19" s="205">
        <v>0.4</v>
      </c>
      <c r="D19" s="205" t="s">
        <v>554</v>
      </c>
      <c r="E19" s="205">
        <v>0</v>
      </c>
      <c r="F19" s="205" t="s">
        <v>554</v>
      </c>
      <c r="G19" s="205" t="s">
        <v>554</v>
      </c>
      <c r="H19" s="205">
        <v>0</v>
      </c>
      <c r="I19" s="205" t="s">
        <v>554</v>
      </c>
      <c r="J19" s="206" t="s">
        <v>554</v>
      </c>
      <c r="K19" s="687"/>
      <c r="L19" s="687"/>
      <c r="M19" s="687"/>
      <c r="N19" s="687"/>
      <c r="O19" s="687"/>
      <c r="P19" s="687"/>
      <c r="Q19" s="687"/>
      <c r="R19" s="687"/>
      <c r="S19" s="687"/>
      <c r="T19" s="296"/>
    </row>
    <row r="20" spans="1:20" ht="14.25" customHeight="1">
      <c r="A20" s="297" t="s">
        <v>186</v>
      </c>
      <c r="B20" s="205">
        <v>0.7</v>
      </c>
      <c r="C20" s="205">
        <v>0.5</v>
      </c>
      <c r="D20" s="205">
        <v>0</v>
      </c>
      <c r="E20" s="205">
        <v>0</v>
      </c>
      <c r="F20" s="205">
        <v>0</v>
      </c>
      <c r="G20" s="205" t="s">
        <v>554</v>
      </c>
      <c r="H20" s="205">
        <v>0</v>
      </c>
      <c r="I20" s="205" t="s">
        <v>554</v>
      </c>
      <c r="J20" s="206" t="s">
        <v>554</v>
      </c>
      <c r="K20" s="687"/>
      <c r="L20" s="687"/>
      <c r="M20" s="687"/>
      <c r="N20" s="687"/>
      <c r="O20" s="687"/>
      <c r="P20" s="687"/>
      <c r="Q20" s="687"/>
      <c r="R20" s="687"/>
      <c r="S20" s="687"/>
      <c r="T20" s="296"/>
    </row>
    <row r="21" spans="1:20" ht="14.25" customHeight="1">
      <c r="A21" s="297" t="s">
        <v>187</v>
      </c>
      <c r="B21" s="205">
        <v>4.3</v>
      </c>
      <c r="C21" s="205">
        <v>1.6</v>
      </c>
      <c r="D21" s="205">
        <v>0.1</v>
      </c>
      <c r="E21" s="205">
        <v>0.1</v>
      </c>
      <c r="F21" s="205">
        <v>0</v>
      </c>
      <c r="G21" s="205">
        <v>0</v>
      </c>
      <c r="H21" s="205">
        <v>0.1</v>
      </c>
      <c r="I21" s="205">
        <v>0</v>
      </c>
      <c r="J21" s="206" t="s">
        <v>554</v>
      </c>
      <c r="K21" s="687"/>
      <c r="L21" s="687"/>
      <c r="M21" s="687"/>
      <c r="N21" s="687"/>
      <c r="O21" s="687"/>
      <c r="P21" s="687"/>
      <c r="Q21" s="687"/>
      <c r="R21" s="687"/>
      <c r="S21" s="687"/>
      <c r="T21" s="296"/>
    </row>
    <row r="22" spans="1:20" ht="14.25" customHeight="1">
      <c r="A22" s="297" t="s">
        <v>188</v>
      </c>
      <c r="B22" s="205">
        <v>1.3</v>
      </c>
      <c r="C22" s="205">
        <v>0.8</v>
      </c>
      <c r="D22" s="205">
        <v>0.4</v>
      </c>
      <c r="E22" s="205">
        <v>0</v>
      </c>
      <c r="F22" s="205" t="s">
        <v>554</v>
      </c>
      <c r="G22" s="205" t="s">
        <v>554</v>
      </c>
      <c r="H22" s="205">
        <v>0</v>
      </c>
      <c r="I22" s="205" t="s">
        <v>554</v>
      </c>
      <c r="J22" s="206" t="s">
        <v>554</v>
      </c>
      <c r="K22" s="687"/>
      <c r="L22" s="687"/>
      <c r="M22" s="687"/>
      <c r="N22" s="687"/>
      <c r="O22" s="687"/>
      <c r="P22" s="687"/>
      <c r="Q22" s="687"/>
      <c r="R22" s="687"/>
      <c r="S22" s="687"/>
      <c r="T22" s="296"/>
    </row>
    <row r="23" spans="1:20" ht="14.25" customHeight="1">
      <c r="A23" s="297" t="s">
        <v>189</v>
      </c>
      <c r="B23" s="205">
        <v>0.6</v>
      </c>
      <c r="C23" s="205">
        <v>0.4</v>
      </c>
      <c r="D23" s="205">
        <v>0</v>
      </c>
      <c r="E23" s="205" t="s">
        <v>554</v>
      </c>
      <c r="F23" s="205" t="s">
        <v>554</v>
      </c>
      <c r="G23" s="205" t="s">
        <v>554</v>
      </c>
      <c r="H23" s="205">
        <v>0</v>
      </c>
      <c r="I23" s="205" t="s">
        <v>554</v>
      </c>
      <c r="J23" s="206" t="s">
        <v>554</v>
      </c>
      <c r="K23" s="687"/>
      <c r="L23" s="687"/>
      <c r="M23" s="687"/>
      <c r="N23" s="687"/>
      <c r="O23" s="687"/>
      <c r="P23" s="687"/>
      <c r="Q23" s="687"/>
      <c r="R23" s="687"/>
      <c r="S23" s="687"/>
      <c r="T23" s="296"/>
    </row>
    <row r="24" spans="1:20" ht="14.25" customHeight="1">
      <c r="A24" s="297" t="s">
        <v>190</v>
      </c>
      <c r="B24" s="205">
        <v>1.5</v>
      </c>
      <c r="C24" s="205">
        <v>0.8</v>
      </c>
      <c r="D24" s="205">
        <v>0</v>
      </c>
      <c r="E24" s="205">
        <v>0</v>
      </c>
      <c r="F24" s="205">
        <v>0</v>
      </c>
      <c r="G24" s="205" t="s">
        <v>554</v>
      </c>
      <c r="H24" s="205">
        <v>0</v>
      </c>
      <c r="I24" s="205">
        <v>0</v>
      </c>
      <c r="J24" s="206" t="s">
        <v>554</v>
      </c>
      <c r="K24" s="687"/>
      <c r="L24" s="687"/>
      <c r="M24" s="687"/>
      <c r="N24" s="687"/>
      <c r="O24" s="687"/>
      <c r="P24" s="687"/>
      <c r="Q24" s="687"/>
      <c r="R24" s="687"/>
      <c r="S24" s="687"/>
      <c r="T24" s="296"/>
    </row>
    <row r="25" spans="1:20" ht="14.25" customHeight="1">
      <c r="A25" s="297" t="s">
        <v>191</v>
      </c>
      <c r="B25" s="205">
        <v>1.5</v>
      </c>
      <c r="C25" s="205">
        <v>0.5</v>
      </c>
      <c r="D25" s="205" t="s">
        <v>554</v>
      </c>
      <c r="E25" s="205" t="s">
        <v>554</v>
      </c>
      <c r="F25" s="205">
        <v>0.2</v>
      </c>
      <c r="G25" s="205" t="s">
        <v>554</v>
      </c>
      <c r="H25" s="205">
        <v>0</v>
      </c>
      <c r="I25" s="205" t="s">
        <v>554</v>
      </c>
      <c r="J25" s="206" t="s">
        <v>554</v>
      </c>
      <c r="K25" s="687"/>
      <c r="L25" s="687"/>
      <c r="M25" s="687"/>
      <c r="N25" s="687"/>
      <c r="O25" s="687"/>
      <c r="P25" s="687"/>
      <c r="Q25" s="687"/>
      <c r="R25" s="687"/>
      <c r="S25" s="687"/>
      <c r="T25" s="298"/>
    </row>
    <row r="26" spans="1:20">
      <c r="A26" s="7"/>
      <c r="B26" s="7"/>
      <c r="C26" s="7"/>
      <c r="D26" s="7"/>
      <c r="E26" s="7"/>
      <c r="F26" s="7"/>
      <c r="G26" s="7"/>
      <c r="H26" s="7"/>
      <c r="I26" s="7"/>
      <c r="J26"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5">
    <mergeCell ref="A4:A6"/>
    <mergeCell ref="B6:J6"/>
    <mergeCell ref="B4:B5"/>
    <mergeCell ref="C4:J4"/>
    <mergeCell ref="B7:J7"/>
  </mergeCells>
  <phoneticPr fontId="0" type="noConversion"/>
  <hyperlinks>
    <hyperlink ref="L1" location="'Spis tablic_Contents'!A1" display="&lt; POWRÓT" xr:uid="{00000000-0004-0000-1900-000000000000}"/>
    <hyperlink ref="L2" location="'Spis tablic_Contents'!A1" display="&lt; BACK" xr:uid="{00000000-0004-0000-1900-000001000000}"/>
  </hyperlinks>
  <pageMargins left="0.74803149606299213" right="0.74803149606299213" top="0.78740157480314965" bottom="0.78740157480314965" header="0.51181102362204722" footer="0.51181102362204722"/>
  <pageSetup paperSize="9" scale="74" fitToWidth="0" orientation="landscape"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U29"/>
  <sheetViews>
    <sheetView showGridLines="0" zoomScaleNormal="100" workbookViewId="0"/>
  </sheetViews>
  <sheetFormatPr defaultColWidth="9.140625" defaultRowHeight="12"/>
  <cols>
    <col min="1" max="1" width="26.85546875" style="10" customWidth="1"/>
    <col min="2" max="13" width="11.42578125" style="10" customWidth="1"/>
    <col min="14" max="14" width="12.5703125" style="10" customWidth="1"/>
    <col min="15" max="15" width="10" style="10" bestFit="1" customWidth="1"/>
    <col min="16" max="16" width="9.140625" style="10"/>
    <col min="17" max="17" width="17" style="10" bestFit="1" customWidth="1"/>
    <col min="18" max="18" width="16.5703125" style="10" customWidth="1"/>
    <col min="19" max="16384" width="9.140625" style="10"/>
  </cols>
  <sheetData>
    <row r="1" spans="1:21" ht="14.25" customHeight="1">
      <c r="A1" s="326" t="s">
        <v>1492</v>
      </c>
      <c r="B1" s="184"/>
      <c r="C1" s="184"/>
      <c r="D1" s="184"/>
      <c r="E1" s="184"/>
      <c r="F1" s="184"/>
      <c r="G1" s="184"/>
      <c r="H1" s="184"/>
      <c r="I1" s="184"/>
      <c r="J1" s="184"/>
      <c r="K1" s="184"/>
      <c r="N1" s="2" t="s">
        <v>500</v>
      </c>
      <c r="O1" s="1"/>
    </row>
    <row r="2" spans="1:21" s="153" customFormat="1" ht="14.25" customHeight="1">
      <c r="A2" s="413" t="s">
        <v>1432</v>
      </c>
      <c r="B2" s="302"/>
      <c r="C2" s="302"/>
      <c r="D2" s="302"/>
      <c r="E2" s="302"/>
      <c r="F2" s="302"/>
      <c r="G2" s="302"/>
      <c r="H2" s="302"/>
      <c r="I2" s="302"/>
      <c r="J2" s="302"/>
      <c r="K2" s="302"/>
      <c r="N2" s="60" t="s">
        <v>501</v>
      </c>
      <c r="O2" s="57"/>
    </row>
    <row r="3" spans="1:21" ht="6" customHeight="1">
      <c r="A3" s="154"/>
      <c r="B3" s="154"/>
      <c r="C3" s="154"/>
      <c r="D3" s="154"/>
      <c r="E3" s="154"/>
      <c r="F3" s="154"/>
      <c r="G3" s="154"/>
      <c r="H3" s="154"/>
      <c r="I3" s="154"/>
      <c r="J3" s="154"/>
      <c r="K3" s="154"/>
    </row>
    <row r="4" spans="1:21" ht="30.75" customHeight="1">
      <c r="A4" s="1144" t="s">
        <v>1089</v>
      </c>
      <c r="B4" s="1147" t="s">
        <v>959</v>
      </c>
      <c r="C4" s="1126" t="s">
        <v>955</v>
      </c>
      <c r="D4" s="1127"/>
      <c r="E4" s="1127"/>
      <c r="F4" s="1127"/>
      <c r="G4" s="1127"/>
      <c r="H4" s="1127"/>
      <c r="I4" s="1127"/>
      <c r="J4" s="1127"/>
      <c r="K4" s="1127"/>
      <c r="L4" s="300"/>
      <c r="M4" s="7"/>
    </row>
    <row r="5" spans="1:21" ht="30" customHeight="1">
      <c r="A5" s="1145"/>
      <c r="B5" s="1151"/>
      <c r="C5" s="1126" t="s">
        <v>956</v>
      </c>
      <c r="D5" s="1127"/>
      <c r="E5" s="1128"/>
      <c r="F5" s="1126" t="s">
        <v>957</v>
      </c>
      <c r="G5" s="1127"/>
      <c r="H5" s="1128"/>
      <c r="I5" s="1147" t="s">
        <v>961</v>
      </c>
      <c r="J5" s="1126" t="s">
        <v>958</v>
      </c>
      <c r="K5" s="1127"/>
      <c r="L5" s="1127"/>
      <c r="M5" s="600"/>
    </row>
    <row r="6" spans="1:21" ht="108" customHeight="1">
      <c r="A6" s="1145"/>
      <c r="B6" s="1217"/>
      <c r="C6" s="4" t="s">
        <v>879</v>
      </c>
      <c r="D6" s="4" t="s">
        <v>945</v>
      </c>
      <c r="E6" s="4" t="s">
        <v>960</v>
      </c>
      <c r="F6" s="4" t="s">
        <v>879</v>
      </c>
      <c r="G6" s="4" t="s">
        <v>945</v>
      </c>
      <c r="H6" s="4" t="s">
        <v>960</v>
      </c>
      <c r="I6" s="1217"/>
      <c r="J6" s="77" t="s">
        <v>879</v>
      </c>
      <c r="K6" s="77" t="s">
        <v>962</v>
      </c>
      <c r="L6" s="77" t="s">
        <v>963</v>
      </c>
      <c r="M6" s="600"/>
    </row>
    <row r="7" spans="1:21" ht="28.5" customHeight="1">
      <c r="A7" s="1146"/>
      <c r="B7" s="1188" t="s">
        <v>886</v>
      </c>
      <c r="C7" s="1158"/>
      <c r="D7" s="1158"/>
      <c r="E7" s="1158"/>
      <c r="F7" s="1158"/>
      <c r="G7" s="1158"/>
      <c r="H7" s="1158"/>
      <c r="I7" s="1158"/>
      <c r="J7" s="1158"/>
      <c r="K7" s="1158"/>
    </row>
    <row r="8" spans="1:21" ht="14.25" customHeight="1">
      <c r="A8" s="163" t="s">
        <v>212</v>
      </c>
      <c r="B8" s="524">
        <v>209490.2</v>
      </c>
      <c r="C8" s="523">
        <v>180.89999999999998</v>
      </c>
      <c r="D8" s="525">
        <v>154.19999999999999</v>
      </c>
      <c r="E8" s="525">
        <v>26.7</v>
      </c>
      <c r="F8" s="523">
        <v>179.7</v>
      </c>
      <c r="G8" s="525">
        <v>141.6</v>
      </c>
      <c r="H8" s="525">
        <v>38.1</v>
      </c>
      <c r="I8" s="526">
        <v>261.8</v>
      </c>
      <c r="J8" s="525">
        <v>208385.8</v>
      </c>
      <c r="K8" s="526">
        <v>12920.8</v>
      </c>
      <c r="L8" s="688">
        <v>195465</v>
      </c>
      <c r="M8" s="617"/>
      <c r="N8" s="689"/>
      <c r="O8" s="532"/>
      <c r="Q8" s="301"/>
      <c r="R8" s="301"/>
    </row>
    <row r="9" spans="1:21" ht="14.25" customHeight="1">
      <c r="A9" s="303" t="s">
        <v>567</v>
      </c>
      <c r="B9" s="206"/>
      <c r="C9" s="205"/>
      <c r="D9" s="206"/>
      <c r="E9" s="205"/>
      <c r="F9" s="460"/>
      <c r="G9" s="206"/>
      <c r="H9" s="205"/>
      <c r="I9" s="205"/>
      <c r="J9" s="205"/>
      <c r="K9" s="205"/>
      <c r="L9" s="528"/>
      <c r="M9" s="617"/>
      <c r="N9" s="689"/>
      <c r="O9" s="532"/>
      <c r="Q9" s="301"/>
      <c r="R9" s="301"/>
    </row>
    <row r="10" spans="1:21" ht="14.25" customHeight="1">
      <c r="A10" s="90" t="s">
        <v>176</v>
      </c>
      <c r="B10" s="205">
        <v>15105.8</v>
      </c>
      <c r="C10" s="205">
        <v>10.1</v>
      </c>
      <c r="D10" s="205">
        <v>8.6999999999999993</v>
      </c>
      <c r="E10" s="205">
        <v>1.4</v>
      </c>
      <c r="F10" s="229">
        <v>12.299999999999999</v>
      </c>
      <c r="G10" s="205">
        <v>10.7</v>
      </c>
      <c r="H10" s="835">
        <v>1.6</v>
      </c>
      <c r="I10" s="205">
        <v>4.9000000000000004</v>
      </c>
      <c r="J10" s="205">
        <v>15076</v>
      </c>
      <c r="K10" s="835">
        <v>167.6</v>
      </c>
      <c r="L10" s="206">
        <v>14908.4</v>
      </c>
      <c r="M10" s="617"/>
      <c r="N10" s="689"/>
      <c r="O10" s="532"/>
      <c r="P10" s="532"/>
      <c r="Q10" s="532"/>
      <c r="R10" s="532"/>
      <c r="S10" s="532"/>
      <c r="T10" s="532"/>
      <c r="U10" s="532"/>
    </row>
    <row r="11" spans="1:21" ht="14.25" customHeight="1">
      <c r="A11" s="90" t="s">
        <v>177</v>
      </c>
      <c r="B11" s="206">
        <v>9975.1</v>
      </c>
      <c r="C11" s="205">
        <v>6.7</v>
      </c>
      <c r="D11" s="206">
        <v>6.2</v>
      </c>
      <c r="E11" s="205">
        <v>0.5</v>
      </c>
      <c r="F11" s="229">
        <v>8.8999999999999986</v>
      </c>
      <c r="G11" s="206">
        <v>6.6</v>
      </c>
      <c r="H11" s="205">
        <v>2.2999999999999998</v>
      </c>
      <c r="I11" s="205">
        <v>7.5</v>
      </c>
      <c r="J11" s="206">
        <v>9945.7999999999993</v>
      </c>
      <c r="K11" s="206">
        <v>2344.3000000000002</v>
      </c>
      <c r="L11" s="206">
        <v>7601.5</v>
      </c>
      <c r="M11" s="617"/>
      <c r="N11" s="689"/>
      <c r="O11" s="532"/>
      <c r="P11" s="532"/>
      <c r="Q11" s="532"/>
      <c r="R11" s="532"/>
      <c r="S11" s="532"/>
      <c r="T11" s="532"/>
      <c r="U11" s="532"/>
    </row>
    <row r="12" spans="1:21" ht="14.25" customHeight="1">
      <c r="A12" s="90" t="s">
        <v>178</v>
      </c>
      <c r="B12" s="206">
        <v>4927.1000000000004</v>
      </c>
      <c r="C12" s="205">
        <v>3.9</v>
      </c>
      <c r="D12" s="206">
        <v>3.8</v>
      </c>
      <c r="E12" s="205">
        <v>0.1</v>
      </c>
      <c r="F12" s="229">
        <v>5.6</v>
      </c>
      <c r="G12" s="206">
        <v>3.4</v>
      </c>
      <c r="H12" s="205">
        <v>2.2000000000000002</v>
      </c>
      <c r="I12" s="205">
        <v>3.7</v>
      </c>
      <c r="J12" s="206">
        <v>4911.2</v>
      </c>
      <c r="K12" s="206">
        <v>254.4</v>
      </c>
      <c r="L12" s="206">
        <v>4656.8</v>
      </c>
      <c r="M12" s="617"/>
      <c r="N12" s="689"/>
      <c r="O12" s="532"/>
      <c r="P12" s="532"/>
      <c r="Q12" s="532"/>
      <c r="R12" s="532"/>
      <c r="S12" s="532"/>
      <c r="T12" s="532"/>
      <c r="U12" s="532"/>
    </row>
    <row r="13" spans="1:21" ht="14.25" customHeight="1">
      <c r="A13" s="90" t="s">
        <v>179</v>
      </c>
      <c r="B13" s="206">
        <v>2341.1999999999998</v>
      </c>
      <c r="C13" s="205">
        <v>1.6</v>
      </c>
      <c r="D13" s="206">
        <v>0.7</v>
      </c>
      <c r="E13" s="205">
        <v>0.9</v>
      </c>
      <c r="F13" s="229">
        <v>2.8</v>
      </c>
      <c r="G13" s="206">
        <v>1.9</v>
      </c>
      <c r="H13" s="205">
        <v>0.9</v>
      </c>
      <c r="I13" s="205">
        <v>1.9</v>
      </c>
      <c r="J13" s="206">
        <v>2333.3999999999996</v>
      </c>
      <c r="K13" s="206">
        <v>528.79999999999995</v>
      </c>
      <c r="L13" s="206">
        <v>1804.6</v>
      </c>
      <c r="M13" s="617"/>
      <c r="N13" s="689"/>
      <c r="O13" s="532"/>
      <c r="P13" s="532"/>
      <c r="Q13" s="532"/>
      <c r="R13" s="532"/>
      <c r="S13" s="532"/>
      <c r="T13" s="532"/>
      <c r="U13" s="532"/>
    </row>
    <row r="14" spans="1:21" ht="14.25" customHeight="1">
      <c r="A14" s="90" t="s">
        <v>180</v>
      </c>
      <c r="B14" s="206">
        <v>39080.199999999997</v>
      </c>
      <c r="C14" s="205">
        <v>49.099999999999994</v>
      </c>
      <c r="D14" s="206">
        <v>48.3</v>
      </c>
      <c r="E14" s="205">
        <v>0.8</v>
      </c>
      <c r="F14" s="229">
        <v>31.900000000000002</v>
      </c>
      <c r="G14" s="206">
        <v>29.6</v>
      </c>
      <c r="H14" s="205">
        <v>2.2999999999999998</v>
      </c>
      <c r="I14" s="205">
        <v>31.3</v>
      </c>
      <c r="J14" s="206">
        <v>38965.9</v>
      </c>
      <c r="K14" s="206">
        <v>649.79999999999995</v>
      </c>
      <c r="L14" s="206">
        <v>38316.1</v>
      </c>
      <c r="M14" s="617"/>
      <c r="N14" s="689"/>
      <c r="O14" s="532"/>
      <c r="P14" s="532"/>
      <c r="Q14" s="532"/>
      <c r="R14" s="532"/>
      <c r="S14" s="532"/>
      <c r="T14" s="532"/>
      <c r="U14" s="532"/>
    </row>
    <row r="15" spans="1:21" ht="14.25" customHeight="1">
      <c r="A15" s="90" t="s">
        <v>181</v>
      </c>
      <c r="B15" s="206">
        <v>7647.1</v>
      </c>
      <c r="C15" s="205">
        <v>6.5</v>
      </c>
      <c r="D15" s="206">
        <v>5.6</v>
      </c>
      <c r="E15" s="205">
        <v>0.9</v>
      </c>
      <c r="F15" s="229">
        <v>10.600000000000001</v>
      </c>
      <c r="G15" s="206">
        <v>4.7</v>
      </c>
      <c r="H15" s="205">
        <v>5.9</v>
      </c>
      <c r="I15" s="205">
        <v>14.3</v>
      </c>
      <c r="J15" s="206">
        <v>7585.2</v>
      </c>
      <c r="K15" s="206">
        <v>156.19999999999999</v>
      </c>
      <c r="L15" s="206">
        <v>7429</v>
      </c>
      <c r="M15" s="617"/>
      <c r="N15" s="689"/>
      <c r="O15" s="532"/>
      <c r="P15" s="532"/>
      <c r="Q15" s="532"/>
      <c r="R15" s="532"/>
      <c r="S15" s="532"/>
      <c r="T15" s="532"/>
      <c r="U15" s="532"/>
    </row>
    <row r="16" spans="1:21" ht="14.25" customHeight="1">
      <c r="A16" s="90" t="s">
        <v>182</v>
      </c>
      <c r="B16" s="206">
        <v>33445.4</v>
      </c>
      <c r="C16" s="205">
        <v>22.9</v>
      </c>
      <c r="D16" s="206">
        <v>18.3</v>
      </c>
      <c r="E16" s="205">
        <v>4.5999999999999996</v>
      </c>
      <c r="F16" s="229">
        <v>23.900000000000002</v>
      </c>
      <c r="G16" s="206">
        <v>20.6</v>
      </c>
      <c r="H16" s="205">
        <v>3.3</v>
      </c>
      <c r="I16" s="205">
        <v>11.9</v>
      </c>
      <c r="J16" s="206">
        <v>33381.4</v>
      </c>
      <c r="K16" s="206">
        <v>377.3</v>
      </c>
      <c r="L16" s="206">
        <v>33004.1</v>
      </c>
      <c r="M16" s="617"/>
      <c r="N16" s="689"/>
      <c r="O16" s="532"/>
      <c r="P16" s="532"/>
      <c r="Q16" s="532"/>
      <c r="R16" s="532"/>
      <c r="S16" s="532"/>
      <c r="T16" s="532"/>
      <c r="U16" s="532"/>
    </row>
    <row r="17" spans="1:21" ht="14.25" customHeight="1">
      <c r="A17" s="90" t="s">
        <v>183</v>
      </c>
      <c r="B17" s="206">
        <v>17596</v>
      </c>
      <c r="C17" s="205">
        <v>6.4</v>
      </c>
      <c r="D17" s="206">
        <v>5.9</v>
      </c>
      <c r="E17" s="205">
        <v>0.5</v>
      </c>
      <c r="F17" s="229">
        <v>14.8</v>
      </c>
      <c r="G17" s="206">
        <v>10.4</v>
      </c>
      <c r="H17" s="205">
        <v>4.4000000000000004</v>
      </c>
      <c r="I17" s="205">
        <v>19.2</v>
      </c>
      <c r="J17" s="206">
        <v>17553.100000000002</v>
      </c>
      <c r="K17" s="206">
        <v>412.7</v>
      </c>
      <c r="L17" s="206">
        <v>17140.400000000001</v>
      </c>
      <c r="M17" s="617"/>
      <c r="N17" s="689"/>
      <c r="O17" s="532"/>
      <c r="P17" s="532"/>
      <c r="Q17" s="532"/>
      <c r="R17" s="532"/>
      <c r="S17" s="532"/>
      <c r="T17" s="532"/>
      <c r="U17" s="532"/>
    </row>
    <row r="18" spans="1:21" ht="14.25" customHeight="1">
      <c r="A18" s="90" t="s">
        <v>184</v>
      </c>
      <c r="B18" s="206">
        <v>2124.4</v>
      </c>
      <c r="C18" s="205">
        <v>3.3</v>
      </c>
      <c r="D18" s="206">
        <v>2.9</v>
      </c>
      <c r="E18" s="205">
        <v>0.4</v>
      </c>
      <c r="F18" s="229">
        <v>3.5</v>
      </c>
      <c r="G18" s="206">
        <v>2.2000000000000002</v>
      </c>
      <c r="H18" s="205">
        <v>1.3</v>
      </c>
      <c r="I18" s="205">
        <v>4.0999999999999996</v>
      </c>
      <c r="J18" s="206">
        <v>2112.5</v>
      </c>
      <c r="K18" s="206">
        <v>77.599999999999994</v>
      </c>
      <c r="L18" s="206">
        <v>2034.9</v>
      </c>
      <c r="M18" s="617"/>
      <c r="N18" s="689"/>
      <c r="O18" s="532"/>
      <c r="P18" s="532"/>
      <c r="Q18" s="532"/>
      <c r="R18" s="532"/>
      <c r="S18" s="532"/>
      <c r="T18" s="532"/>
      <c r="U18" s="532"/>
    </row>
    <row r="19" spans="1:21" ht="14.25" customHeight="1">
      <c r="A19" s="90" t="s">
        <v>185</v>
      </c>
      <c r="B19" s="206">
        <v>2196.5</v>
      </c>
      <c r="C19" s="205">
        <v>1.4</v>
      </c>
      <c r="D19" s="206">
        <v>1.4</v>
      </c>
      <c r="E19" s="205">
        <v>0</v>
      </c>
      <c r="F19" s="229">
        <v>2.2999999999999998</v>
      </c>
      <c r="G19" s="206">
        <v>2</v>
      </c>
      <c r="H19" s="205">
        <v>0.3</v>
      </c>
      <c r="I19" s="205">
        <v>3</v>
      </c>
      <c r="J19" s="206">
        <v>2188.8999999999996</v>
      </c>
      <c r="K19" s="206">
        <v>878.8</v>
      </c>
      <c r="L19" s="206">
        <v>1310.0999999999999</v>
      </c>
      <c r="M19" s="617"/>
      <c r="N19" s="689"/>
      <c r="O19" s="532"/>
      <c r="P19" s="532"/>
      <c r="Q19" s="532"/>
      <c r="R19" s="532"/>
      <c r="S19" s="532"/>
      <c r="T19" s="532"/>
      <c r="U19" s="532"/>
    </row>
    <row r="20" spans="1:21" ht="14.25" customHeight="1">
      <c r="A20" s="90" t="s">
        <v>186</v>
      </c>
      <c r="B20" s="206">
        <v>6758.1</v>
      </c>
      <c r="C20" s="205">
        <v>5.3999999999999995</v>
      </c>
      <c r="D20" s="206">
        <v>5.3</v>
      </c>
      <c r="E20" s="205">
        <v>0.1</v>
      </c>
      <c r="F20" s="229">
        <v>5.4</v>
      </c>
      <c r="G20" s="206">
        <v>4.9000000000000004</v>
      </c>
      <c r="H20" s="205">
        <v>0.5</v>
      </c>
      <c r="I20" s="205">
        <v>4.5</v>
      </c>
      <c r="J20" s="206">
        <v>6741.2000000000007</v>
      </c>
      <c r="K20" s="206">
        <v>1280.4000000000001</v>
      </c>
      <c r="L20" s="206">
        <v>5460.8</v>
      </c>
      <c r="M20" s="617"/>
      <c r="N20" s="689"/>
      <c r="O20" s="532"/>
      <c r="P20" s="532"/>
      <c r="Q20" s="532"/>
      <c r="R20" s="532"/>
      <c r="S20" s="532"/>
      <c r="T20" s="532"/>
      <c r="U20" s="532"/>
    </row>
    <row r="21" spans="1:21" ht="14.25" customHeight="1">
      <c r="A21" s="90" t="s">
        <v>187</v>
      </c>
      <c r="B21" s="206">
        <v>35794.699999999997</v>
      </c>
      <c r="C21" s="205">
        <v>29.8</v>
      </c>
      <c r="D21" s="206">
        <v>21.5</v>
      </c>
      <c r="E21" s="205">
        <v>8.3000000000000007</v>
      </c>
      <c r="F21" s="229">
        <v>29.6</v>
      </c>
      <c r="G21" s="206">
        <v>23.5</v>
      </c>
      <c r="H21" s="205">
        <v>6.1</v>
      </c>
      <c r="I21" s="205">
        <v>109</v>
      </c>
      <c r="J21" s="206">
        <v>35218</v>
      </c>
      <c r="K21" s="206">
        <v>825.6</v>
      </c>
      <c r="L21" s="206">
        <v>34392.400000000001</v>
      </c>
      <c r="M21" s="617"/>
      <c r="N21" s="689"/>
      <c r="O21" s="532"/>
      <c r="P21" s="532"/>
      <c r="Q21" s="532"/>
      <c r="R21" s="532"/>
      <c r="S21" s="532"/>
      <c r="T21" s="532"/>
      <c r="U21" s="532"/>
    </row>
    <row r="22" spans="1:21" ht="14.25" customHeight="1">
      <c r="A22" s="90" t="s">
        <v>188</v>
      </c>
      <c r="B22" s="206">
        <v>14700.5</v>
      </c>
      <c r="C22" s="205">
        <v>17</v>
      </c>
      <c r="D22" s="206">
        <v>11.5</v>
      </c>
      <c r="E22" s="205">
        <v>5.5</v>
      </c>
      <c r="F22" s="229">
        <v>11.2</v>
      </c>
      <c r="G22" s="206">
        <v>6.5</v>
      </c>
      <c r="H22" s="205">
        <v>4.7</v>
      </c>
      <c r="I22" s="205">
        <v>35.9</v>
      </c>
      <c r="J22" s="206">
        <v>14633.9</v>
      </c>
      <c r="K22" s="206">
        <v>2559</v>
      </c>
      <c r="L22" s="206">
        <v>12074.9</v>
      </c>
      <c r="M22" s="617"/>
      <c r="N22" s="689"/>
      <c r="O22" s="532"/>
      <c r="P22" s="532"/>
      <c r="Q22" s="532"/>
      <c r="R22" s="532"/>
      <c r="S22" s="532"/>
      <c r="T22" s="532"/>
      <c r="U22" s="532"/>
    </row>
    <row r="23" spans="1:21" ht="14.25" customHeight="1">
      <c r="A23" s="90" t="s">
        <v>189</v>
      </c>
      <c r="B23" s="206">
        <v>1721.8</v>
      </c>
      <c r="C23" s="205">
        <v>3.5</v>
      </c>
      <c r="D23" s="206">
        <v>3.5</v>
      </c>
      <c r="E23" s="205">
        <v>0</v>
      </c>
      <c r="F23" s="229">
        <v>2.5</v>
      </c>
      <c r="G23" s="206">
        <v>2.4</v>
      </c>
      <c r="H23" s="205">
        <v>0.1</v>
      </c>
      <c r="I23" s="205">
        <v>3.2</v>
      </c>
      <c r="J23" s="206">
        <v>1711.4</v>
      </c>
      <c r="K23" s="206">
        <v>384.9</v>
      </c>
      <c r="L23" s="206">
        <v>1326.5</v>
      </c>
      <c r="M23" s="617"/>
      <c r="N23" s="689"/>
      <c r="O23" s="532"/>
      <c r="P23" s="532"/>
      <c r="Q23" s="532"/>
      <c r="R23" s="532"/>
      <c r="S23" s="532"/>
      <c r="T23" s="532"/>
      <c r="U23" s="532"/>
    </row>
    <row r="24" spans="1:21" ht="14.25" customHeight="1">
      <c r="A24" s="90" t="s">
        <v>190</v>
      </c>
      <c r="B24" s="206">
        <v>9466.7000000000007</v>
      </c>
      <c r="C24" s="205">
        <v>7.1</v>
      </c>
      <c r="D24" s="206">
        <v>6.6</v>
      </c>
      <c r="E24" s="205">
        <v>0.5</v>
      </c>
      <c r="F24" s="229">
        <v>9</v>
      </c>
      <c r="G24" s="206">
        <v>7.9</v>
      </c>
      <c r="H24" s="205">
        <v>1.1000000000000001</v>
      </c>
      <c r="I24" s="205">
        <v>4.4000000000000004</v>
      </c>
      <c r="J24" s="206">
        <v>9436.1</v>
      </c>
      <c r="K24" s="206">
        <v>794.1</v>
      </c>
      <c r="L24" s="206">
        <v>8642</v>
      </c>
      <c r="M24" s="617"/>
      <c r="N24" s="617"/>
      <c r="O24" s="532"/>
      <c r="P24" s="532"/>
      <c r="Q24" s="532"/>
      <c r="R24" s="532"/>
      <c r="S24" s="532"/>
      <c r="T24" s="532"/>
      <c r="U24" s="532"/>
    </row>
    <row r="25" spans="1:21" ht="14.25" customHeight="1">
      <c r="A25" s="90" t="s">
        <v>191</v>
      </c>
      <c r="B25" s="206">
        <v>6609.4</v>
      </c>
      <c r="C25" s="205">
        <v>6.2</v>
      </c>
      <c r="D25" s="206">
        <v>4</v>
      </c>
      <c r="E25" s="205">
        <v>2.2000000000000002</v>
      </c>
      <c r="F25" s="229">
        <v>5.5</v>
      </c>
      <c r="G25" s="206">
        <v>4.3</v>
      </c>
      <c r="H25" s="205">
        <v>1.2</v>
      </c>
      <c r="I25" s="205">
        <v>3</v>
      </c>
      <c r="J25" s="206">
        <v>6591.6</v>
      </c>
      <c r="K25" s="206">
        <v>1229.0999999999999</v>
      </c>
      <c r="L25" s="206">
        <v>5362.5</v>
      </c>
      <c r="M25" s="617"/>
      <c r="N25" s="617"/>
      <c r="O25" s="532"/>
      <c r="P25" s="532"/>
      <c r="Q25" s="532"/>
      <c r="R25" s="532"/>
      <c r="S25" s="532"/>
      <c r="T25" s="532"/>
      <c r="U25" s="532"/>
    </row>
    <row r="26" spans="1:21">
      <c r="A26" s="7"/>
      <c r="B26" s="216"/>
      <c r="C26" s="216"/>
      <c r="D26" s="216"/>
      <c r="E26" s="216"/>
      <c r="F26" s="216"/>
      <c r="G26" s="216"/>
      <c r="H26" s="216"/>
      <c r="I26" s="216"/>
      <c r="J26" s="216"/>
      <c r="K26" s="216"/>
      <c r="L26" s="216"/>
      <c r="M26" s="298"/>
    </row>
    <row r="27" spans="1:21">
      <c r="A27" s="7"/>
      <c r="B27" s="216"/>
      <c r="C27" s="216"/>
      <c r="D27" s="216"/>
      <c r="E27" s="216"/>
      <c r="F27" s="216"/>
      <c r="G27" s="216"/>
      <c r="H27" s="216"/>
      <c r="I27" s="216"/>
      <c r="J27" s="216"/>
      <c r="K27" s="216"/>
      <c r="L27" s="216"/>
      <c r="M27" s="216"/>
    </row>
    <row r="29" spans="1:21">
      <c r="B29" s="298"/>
      <c r="C29" s="298"/>
      <c r="D29" s="298"/>
      <c r="E29" s="298"/>
      <c r="F29" s="298"/>
      <c r="G29" s="298"/>
      <c r="H29" s="298"/>
      <c r="I29" s="298"/>
      <c r="J29" s="298"/>
      <c r="K29" s="298"/>
      <c r="L29" s="298"/>
      <c r="M29" s="298"/>
    </row>
  </sheetData>
  <customSheetViews>
    <customSheetView guid="{17A61E15-CB34-4E45-B54C-4890B27A542F}" showGridLines="0">
      <selection activeCell="H9" sqref="H9:H1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8">
    <mergeCell ref="B7:K7"/>
    <mergeCell ref="C4:K4"/>
    <mergeCell ref="A4:A7"/>
    <mergeCell ref="B4:B6"/>
    <mergeCell ref="C5:E5"/>
    <mergeCell ref="F5:H5"/>
    <mergeCell ref="I5:I6"/>
    <mergeCell ref="J5:L5"/>
  </mergeCells>
  <phoneticPr fontId="0" type="noConversion"/>
  <hyperlinks>
    <hyperlink ref="N2" location="'Spis tablic_Contents'!A1" display="&lt; BACK" xr:uid="{00000000-0004-0000-1A00-000000000000}"/>
    <hyperlink ref="N1" location="'Spis tablic_Contents'!A1" display="&lt; POWRÓT" xr:uid="{00000000-0004-0000-1A00-000001000000}"/>
  </hyperlinks>
  <pageMargins left="0.74803149606299213" right="0.74803149606299213" top="0.78740157480314965" bottom="0.78740157480314965" header="0.51181102362204722" footer="0.51181102362204722"/>
  <pageSetup paperSize="9" scale="69" fitToWidth="0" orientation="landscape" r:id="rId2"/>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M297"/>
  <sheetViews>
    <sheetView showGridLines="0" zoomScaleNormal="100" workbookViewId="0"/>
  </sheetViews>
  <sheetFormatPr defaultColWidth="9.140625" defaultRowHeight="12"/>
  <cols>
    <col min="1" max="1" width="20.85546875" style="10" customWidth="1"/>
    <col min="2" max="8" width="14" style="10" customWidth="1"/>
    <col min="9" max="10" width="13.7109375" style="10" customWidth="1"/>
    <col min="11" max="11" width="7.5703125" style="10" customWidth="1"/>
    <col min="12" max="12" width="10.140625" style="10" customWidth="1"/>
    <col min="13" max="16384" width="9.140625" style="10"/>
  </cols>
  <sheetData>
    <row r="1" spans="1:13" ht="14.25" customHeight="1">
      <c r="A1" s="392" t="s">
        <v>1494</v>
      </c>
      <c r="B1" s="304"/>
      <c r="C1" s="304"/>
      <c r="D1" s="304"/>
      <c r="E1" s="304"/>
      <c r="F1" s="304"/>
      <c r="G1" s="304"/>
      <c r="H1" s="304"/>
      <c r="I1" s="304"/>
      <c r="J1" s="304"/>
      <c r="K1" s="304"/>
      <c r="L1" s="2" t="s">
        <v>500</v>
      </c>
      <c r="M1" s="1"/>
    </row>
    <row r="2" spans="1:13" ht="14.25" customHeight="1">
      <c r="A2" s="311" t="s">
        <v>1434</v>
      </c>
      <c r="B2" s="304"/>
      <c r="C2" s="305"/>
      <c r="D2" s="305"/>
      <c r="E2" s="305"/>
      <c r="F2" s="305"/>
      <c r="G2" s="305"/>
      <c r="H2" s="305"/>
      <c r="I2" s="305"/>
      <c r="J2" s="305"/>
      <c r="K2" s="305"/>
      <c r="L2" s="60" t="s">
        <v>501</v>
      </c>
      <c r="M2" s="1"/>
    </row>
    <row r="3" spans="1:13" ht="6" customHeight="1">
      <c r="A3" s="154"/>
      <c r="B3" s="155"/>
      <c r="C3" s="155"/>
      <c r="D3" s="155"/>
      <c r="E3" s="155"/>
      <c r="F3" s="155"/>
      <c r="G3" s="155"/>
      <c r="H3" s="155"/>
      <c r="I3" s="155"/>
      <c r="J3" s="155"/>
      <c r="K3" s="154"/>
      <c r="L3" s="7"/>
    </row>
    <row r="4" spans="1:13" ht="35.25" customHeight="1">
      <c r="A4" s="1207" t="s">
        <v>969</v>
      </c>
      <c r="B4" s="1126" t="s">
        <v>964</v>
      </c>
      <c r="C4" s="1127"/>
      <c r="D4" s="1127"/>
      <c r="E4" s="1127"/>
      <c r="F4" s="1127"/>
      <c r="G4" s="1127"/>
      <c r="H4" s="1127"/>
      <c r="I4" s="1127"/>
      <c r="J4" s="1127"/>
      <c r="K4" s="75"/>
      <c r="L4" s="7"/>
    </row>
    <row r="5" spans="1:13" ht="35.25" customHeight="1">
      <c r="A5" s="1215"/>
      <c r="B5" s="1209" t="s">
        <v>965</v>
      </c>
      <c r="C5" s="1210"/>
      <c r="D5" s="1126" t="s">
        <v>966</v>
      </c>
      <c r="E5" s="1127"/>
      <c r="F5" s="1127"/>
      <c r="G5" s="1127"/>
      <c r="H5" s="1128"/>
      <c r="I5" s="1155" t="s">
        <v>1223</v>
      </c>
      <c r="J5" s="1202"/>
      <c r="K5" s="306"/>
      <c r="L5" s="7"/>
    </row>
    <row r="6" spans="1:13" ht="35.25" customHeight="1">
      <c r="A6" s="1215"/>
      <c r="B6" s="1204" t="s">
        <v>879</v>
      </c>
      <c r="C6" s="1204" t="s">
        <v>967</v>
      </c>
      <c r="D6" s="1204" t="s">
        <v>879</v>
      </c>
      <c r="E6" s="1209" t="s">
        <v>882</v>
      </c>
      <c r="F6" s="1211"/>
      <c r="G6" s="1211"/>
      <c r="H6" s="1210"/>
      <c r="I6" s="1220"/>
      <c r="J6" s="1221"/>
      <c r="K6" s="306"/>
      <c r="L6" s="7"/>
    </row>
    <row r="7" spans="1:13" ht="35.25" customHeight="1">
      <c r="A7" s="1215"/>
      <c r="B7" s="1205"/>
      <c r="C7" s="1205"/>
      <c r="D7" s="1205"/>
      <c r="E7" s="4" t="s">
        <v>956</v>
      </c>
      <c r="F7" s="307" t="s">
        <v>957</v>
      </c>
      <c r="G7" s="4" t="s">
        <v>968</v>
      </c>
      <c r="H7" s="75" t="s">
        <v>958</v>
      </c>
      <c r="I7" s="1222"/>
      <c r="J7" s="1203"/>
      <c r="K7" s="306"/>
      <c r="L7" s="7"/>
    </row>
    <row r="8" spans="1:13" ht="35.25" customHeight="1">
      <c r="A8" s="1212"/>
      <c r="B8" s="1209" t="s">
        <v>921</v>
      </c>
      <c r="C8" s="1211"/>
      <c r="D8" s="1211"/>
      <c r="E8" s="1211"/>
      <c r="F8" s="1211"/>
      <c r="G8" s="1211"/>
      <c r="H8" s="1210"/>
      <c r="I8" s="274" t="s">
        <v>970</v>
      </c>
      <c r="J8" s="274" t="s">
        <v>966</v>
      </c>
      <c r="K8" s="306"/>
      <c r="L8" s="7"/>
    </row>
    <row r="9" spans="1:13" ht="14.25" customHeight="1">
      <c r="A9" s="497" t="s">
        <v>282</v>
      </c>
      <c r="B9" s="498">
        <v>39</v>
      </c>
      <c r="C9" s="498">
        <v>14</v>
      </c>
      <c r="D9" s="498">
        <v>46666</v>
      </c>
      <c r="E9" s="498">
        <v>134</v>
      </c>
      <c r="F9" s="498">
        <v>86</v>
      </c>
      <c r="G9" s="498">
        <v>41</v>
      </c>
      <c r="H9" s="498">
        <v>46395</v>
      </c>
      <c r="I9" s="206">
        <v>98.2</v>
      </c>
      <c r="J9" s="206">
        <v>0.3</v>
      </c>
      <c r="K9" s="690"/>
      <c r="L9" s="308"/>
      <c r="M9" s="308"/>
    </row>
    <row r="10" spans="1:13" ht="14.25" customHeight="1">
      <c r="A10" s="499" t="s">
        <v>283</v>
      </c>
      <c r="B10" s="498">
        <v>1</v>
      </c>
      <c r="C10" s="498">
        <v>1</v>
      </c>
      <c r="D10" s="498">
        <v>19191</v>
      </c>
      <c r="E10" s="498">
        <v>2453</v>
      </c>
      <c r="F10" s="498">
        <v>27</v>
      </c>
      <c r="G10" s="498">
        <v>27</v>
      </c>
      <c r="H10" s="498">
        <v>16684</v>
      </c>
      <c r="I10" s="206">
        <v>50</v>
      </c>
      <c r="J10" s="498" t="s">
        <v>554</v>
      </c>
      <c r="K10" s="690"/>
      <c r="L10" s="308"/>
      <c r="M10" s="308"/>
    </row>
    <row r="11" spans="1:13" ht="14.25" customHeight="1">
      <c r="A11" s="499" t="s">
        <v>284</v>
      </c>
      <c r="B11" s="500" t="s">
        <v>1493</v>
      </c>
      <c r="C11" s="500" t="s">
        <v>1493</v>
      </c>
      <c r="D11" s="498">
        <v>2</v>
      </c>
      <c r="E11" s="500" t="s">
        <v>1493</v>
      </c>
      <c r="F11" s="498">
        <v>1</v>
      </c>
      <c r="G11" s="500" t="s">
        <v>1493</v>
      </c>
      <c r="H11" s="498">
        <v>1</v>
      </c>
      <c r="I11" s="500" t="s">
        <v>554</v>
      </c>
      <c r="J11" s="498" t="s">
        <v>554</v>
      </c>
      <c r="K11" s="690"/>
      <c r="L11" s="308"/>
      <c r="M11" s="308"/>
    </row>
    <row r="12" spans="1:13" ht="14.25" customHeight="1">
      <c r="A12" s="499" t="s">
        <v>763</v>
      </c>
      <c r="B12" s="500" t="s">
        <v>1493</v>
      </c>
      <c r="C12" s="500" t="s">
        <v>1493</v>
      </c>
      <c r="D12" s="498">
        <v>887</v>
      </c>
      <c r="E12" s="500" t="s">
        <v>1493</v>
      </c>
      <c r="F12" s="498" t="s">
        <v>1493</v>
      </c>
      <c r="G12" s="500" t="s">
        <v>1493</v>
      </c>
      <c r="H12" s="498">
        <v>887</v>
      </c>
      <c r="I12" s="500" t="s">
        <v>554</v>
      </c>
      <c r="J12" s="498" t="s">
        <v>554</v>
      </c>
      <c r="K12" s="690"/>
      <c r="L12" s="308"/>
      <c r="M12" s="308"/>
    </row>
    <row r="13" spans="1:13" ht="14.25" customHeight="1">
      <c r="A13" s="499" t="s">
        <v>675</v>
      </c>
      <c r="B13" s="500" t="s">
        <v>1493</v>
      </c>
      <c r="C13" s="500" t="s">
        <v>1493</v>
      </c>
      <c r="D13" s="498">
        <v>564</v>
      </c>
      <c r="E13" s="500" t="s">
        <v>1493</v>
      </c>
      <c r="F13" s="500" t="s">
        <v>1493</v>
      </c>
      <c r="G13" s="500" t="s">
        <v>1493</v>
      </c>
      <c r="H13" s="498">
        <v>564</v>
      </c>
      <c r="I13" s="500" t="s">
        <v>554</v>
      </c>
      <c r="J13" s="500" t="s">
        <v>554</v>
      </c>
      <c r="K13" s="690"/>
      <c r="L13" s="308"/>
      <c r="M13" s="308"/>
    </row>
    <row r="14" spans="1:13" ht="14.25" customHeight="1">
      <c r="A14" s="499" t="s">
        <v>205</v>
      </c>
      <c r="B14" s="498">
        <v>202</v>
      </c>
      <c r="C14" s="498">
        <v>157</v>
      </c>
      <c r="D14" s="498">
        <v>1182019</v>
      </c>
      <c r="E14" s="498">
        <v>849</v>
      </c>
      <c r="F14" s="498">
        <v>737</v>
      </c>
      <c r="G14" s="498">
        <v>785</v>
      </c>
      <c r="H14" s="498">
        <v>1178317</v>
      </c>
      <c r="I14" s="206">
        <v>99.1</v>
      </c>
      <c r="J14" s="206">
        <v>42.6</v>
      </c>
      <c r="K14" s="690"/>
      <c r="L14" s="308"/>
      <c r="M14" s="308"/>
    </row>
    <row r="15" spans="1:13" ht="14.25" customHeight="1">
      <c r="A15" s="499" t="s">
        <v>676</v>
      </c>
      <c r="B15" s="500" t="s">
        <v>1493</v>
      </c>
      <c r="C15" s="500" t="s">
        <v>1493</v>
      </c>
      <c r="D15" s="498">
        <v>4517</v>
      </c>
      <c r="E15" s="500" t="s">
        <v>1493</v>
      </c>
      <c r="F15" s="498">
        <v>3</v>
      </c>
      <c r="G15" s="500" t="s">
        <v>1493</v>
      </c>
      <c r="H15" s="498">
        <v>4514</v>
      </c>
      <c r="I15" s="500" t="s">
        <v>554</v>
      </c>
      <c r="J15" s="500" t="s">
        <v>554</v>
      </c>
      <c r="K15" s="690"/>
      <c r="L15" s="308"/>
      <c r="M15" s="308"/>
    </row>
    <row r="16" spans="1:13" ht="14.25" customHeight="1">
      <c r="A16" s="499" t="s">
        <v>285</v>
      </c>
      <c r="B16" s="500" t="s">
        <v>1493</v>
      </c>
      <c r="C16" s="500" t="s">
        <v>1493</v>
      </c>
      <c r="D16" s="498">
        <v>229</v>
      </c>
      <c r="E16" s="500" t="s">
        <v>1493</v>
      </c>
      <c r="F16" s="500" t="s">
        <v>1493</v>
      </c>
      <c r="G16" s="500" t="s">
        <v>1493</v>
      </c>
      <c r="H16" s="498">
        <v>229</v>
      </c>
      <c r="I16" s="500" t="s">
        <v>554</v>
      </c>
      <c r="J16" s="500" t="s">
        <v>554</v>
      </c>
      <c r="K16" s="690"/>
      <c r="L16" s="308"/>
      <c r="M16" s="308"/>
    </row>
    <row r="17" spans="1:13" ht="14.25" customHeight="1">
      <c r="A17" s="499" t="s">
        <v>45</v>
      </c>
      <c r="B17" s="498">
        <v>6</v>
      </c>
      <c r="C17" s="498">
        <v>6</v>
      </c>
      <c r="D17" s="498">
        <v>85727</v>
      </c>
      <c r="E17" s="498">
        <v>247</v>
      </c>
      <c r="F17" s="498">
        <v>115</v>
      </c>
      <c r="G17" s="498">
        <v>30</v>
      </c>
      <c r="H17" s="498">
        <v>85335</v>
      </c>
      <c r="I17" s="206">
        <v>99.7</v>
      </c>
      <c r="J17" s="498" t="s">
        <v>554</v>
      </c>
      <c r="K17" s="690"/>
      <c r="L17" s="308"/>
      <c r="M17" s="308"/>
    </row>
    <row r="18" spans="1:13" ht="14.25" customHeight="1">
      <c r="A18" s="499" t="s">
        <v>286</v>
      </c>
      <c r="B18" s="500" t="s">
        <v>1493</v>
      </c>
      <c r="C18" s="500" t="s">
        <v>1493</v>
      </c>
      <c r="D18" s="498">
        <v>1505</v>
      </c>
      <c r="E18" s="500" t="s">
        <v>1493</v>
      </c>
      <c r="F18" s="498">
        <v>1</v>
      </c>
      <c r="G18" s="500" t="s">
        <v>1493</v>
      </c>
      <c r="H18" s="498">
        <v>1504</v>
      </c>
      <c r="I18" s="500" t="s">
        <v>554</v>
      </c>
      <c r="J18" s="498" t="s">
        <v>554</v>
      </c>
      <c r="K18" s="690"/>
      <c r="L18" s="308"/>
      <c r="M18" s="308"/>
    </row>
    <row r="19" spans="1:13" ht="14.25" customHeight="1">
      <c r="A19" s="499" t="s">
        <v>287</v>
      </c>
      <c r="B19" s="500" t="s">
        <v>1493</v>
      </c>
      <c r="C19" s="500" t="s">
        <v>1493</v>
      </c>
      <c r="D19" s="498">
        <v>1748</v>
      </c>
      <c r="E19" s="500" t="s">
        <v>1493</v>
      </c>
      <c r="F19" s="498" t="s">
        <v>1493</v>
      </c>
      <c r="G19" s="500" t="s">
        <v>1493</v>
      </c>
      <c r="H19" s="498">
        <v>1746</v>
      </c>
      <c r="I19" s="500" t="s">
        <v>554</v>
      </c>
      <c r="J19" s="498" t="s">
        <v>554</v>
      </c>
      <c r="K19" s="690"/>
      <c r="L19" s="308"/>
      <c r="M19" s="308"/>
    </row>
    <row r="20" spans="1:13" ht="14.25" customHeight="1">
      <c r="A20" s="499" t="s">
        <v>677</v>
      </c>
      <c r="B20" s="498">
        <v>3</v>
      </c>
      <c r="C20" s="498">
        <v>2</v>
      </c>
      <c r="D20" s="498">
        <v>6054</v>
      </c>
      <c r="E20" s="498">
        <v>8</v>
      </c>
      <c r="F20" s="498">
        <v>7</v>
      </c>
      <c r="G20" s="498">
        <v>46</v>
      </c>
      <c r="H20" s="498">
        <v>5993</v>
      </c>
      <c r="I20" s="206">
        <v>93.8</v>
      </c>
      <c r="J20" s="498" t="s">
        <v>554</v>
      </c>
      <c r="K20" s="690"/>
      <c r="L20" s="308"/>
      <c r="M20" s="308"/>
    </row>
    <row r="21" spans="1:13" ht="14.25" customHeight="1">
      <c r="A21" s="499" t="s">
        <v>761</v>
      </c>
      <c r="B21" s="500" t="s">
        <v>1493</v>
      </c>
      <c r="C21" s="500" t="s">
        <v>1493</v>
      </c>
      <c r="D21" s="501">
        <v>134</v>
      </c>
      <c r="E21" s="500" t="s">
        <v>1493</v>
      </c>
      <c r="F21" s="500" t="s">
        <v>1493</v>
      </c>
      <c r="G21" s="500" t="s">
        <v>1493</v>
      </c>
      <c r="H21" s="501">
        <v>134</v>
      </c>
      <c r="I21" s="500" t="s">
        <v>554</v>
      </c>
      <c r="J21" s="500" t="s">
        <v>554</v>
      </c>
      <c r="K21" s="690"/>
      <c r="L21" s="308"/>
      <c r="M21" s="308"/>
    </row>
    <row r="22" spans="1:13" ht="14.25" customHeight="1">
      <c r="A22" s="499" t="s">
        <v>787</v>
      </c>
      <c r="B22" s="500" t="s">
        <v>1493</v>
      </c>
      <c r="C22" s="500" t="s">
        <v>1493</v>
      </c>
      <c r="D22" s="501">
        <v>221</v>
      </c>
      <c r="E22" s="500" t="s">
        <v>1493</v>
      </c>
      <c r="F22" s="500" t="s">
        <v>1493</v>
      </c>
      <c r="G22" s="500" t="s">
        <v>1493</v>
      </c>
      <c r="H22" s="501">
        <v>201</v>
      </c>
      <c r="I22" s="500" t="s">
        <v>554</v>
      </c>
      <c r="J22" s="498" t="s">
        <v>554</v>
      </c>
      <c r="K22" s="690"/>
      <c r="L22" s="308"/>
      <c r="M22" s="308"/>
    </row>
    <row r="23" spans="1:13" ht="14.25" customHeight="1">
      <c r="A23" s="502" t="s">
        <v>288</v>
      </c>
      <c r="B23" s="500" t="s">
        <v>1493</v>
      </c>
      <c r="C23" s="500" t="s">
        <v>1493</v>
      </c>
      <c r="D23" s="501">
        <v>1098</v>
      </c>
      <c r="E23" s="500" t="s">
        <v>1493</v>
      </c>
      <c r="F23" s="498">
        <v>1</v>
      </c>
      <c r="G23" s="500" t="s">
        <v>1493</v>
      </c>
      <c r="H23" s="501">
        <v>1097</v>
      </c>
      <c r="I23" s="500" t="s">
        <v>554</v>
      </c>
      <c r="J23" s="500" t="s">
        <v>554</v>
      </c>
      <c r="K23" s="690"/>
      <c r="L23" s="7"/>
      <c r="M23" s="7"/>
    </row>
    <row r="24" spans="1:13" ht="14.25" customHeight="1">
      <c r="A24" s="502" t="s">
        <v>762</v>
      </c>
      <c r="B24" s="498">
        <v>189</v>
      </c>
      <c r="C24" s="498">
        <v>10</v>
      </c>
      <c r="D24" s="501">
        <v>67220</v>
      </c>
      <c r="E24" s="498">
        <v>203</v>
      </c>
      <c r="F24" s="498">
        <v>94</v>
      </c>
      <c r="G24" s="498">
        <v>43</v>
      </c>
      <c r="H24" s="501">
        <v>66880</v>
      </c>
      <c r="I24" s="206">
        <v>50.5</v>
      </c>
      <c r="J24" s="498">
        <v>0.6</v>
      </c>
      <c r="K24" s="690"/>
      <c r="L24" s="7"/>
    </row>
    <row r="25" spans="1:13" ht="14.25" customHeight="1">
      <c r="A25" s="502" t="s">
        <v>289</v>
      </c>
      <c r="B25" s="498">
        <v>6</v>
      </c>
      <c r="C25" s="498">
        <v>6</v>
      </c>
      <c r="D25" s="501">
        <v>23270</v>
      </c>
      <c r="E25" s="498">
        <v>61</v>
      </c>
      <c r="F25" s="498">
        <v>48</v>
      </c>
      <c r="G25" s="498">
        <v>111</v>
      </c>
      <c r="H25" s="501">
        <v>23050</v>
      </c>
      <c r="I25" s="206">
        <v>98.1</v>
      </c>
      <c r="J25" s="498" t="s">
        <v>554</v>
      </c>
      <c r="K25" s="690"/>
      <c r="L25" s="7"/>
    </row>
    <row r="26" spans="1:13" ht="6" customHeight="1">
      <c r="A26" s="7"/>
      <c r="B26" s="7"/>
      <c r="C26" s="7"/>
      <c r="D26" s="7"/>
      <c r="E26" s="7"/>
      <c r="F26" s="7"/>
      <c r="G26" s="7"/>
      <c r="H26" s="7"/>
      <c r="I26" s="7"/>
      <c r="J26" s="7"/>
      <c r="K26" s="7"/>
      <c r="L26" s="7"/>
    </row>
    <row r="27" spans="1:13" ht="14.25" customHeight="1">
      <c r="A27" s="1218" t="s">
        <v>1224</v>
      </c>
      <c r="B27" s="1218"/>
      <c r="C27" s="1218"/>
      <c r="D27" s="1218"/>
      <c r="E27" s="1218"/>
      <c r="F27" s="1218"/>
      <c r="G27" s="1218"/>
      <c r="H27" s="1218"/>
      <c r="I27" s="1218"/>
      <c r="J27" s="1218"/>
      <c r="K27" s="29"/>
      <c r="L27" s="7"/>
    </row>
    <row r="28" spans="1:13" ht="14.25" customHeight="1">
      <c r="A28" s="1219" t="s">
        <v>1225</v>
      </c>
      <c r="B28" s="1219"/>
      <c r="C28" s="1219"/>
      <c r="D28" s="1219"/>
      <c r="E28" s="1219"/>
      <c r="F28" s="1219"/>
      <c r="G28" s="1219"/>
      <c r="H28" s="1219"/>
      <c r="I28" s="1219"/>
      <c r="J28" s="1219"/>
      <c r="K28" s="310"/>
      <c r="L28" s="7"/>
    </row>
    <row r="29" spans="1:13" ht="14.25" customHeight="1">
      <c r="A29" s="7"/>
      <c r="I29" s="7"/>
      <c r="J29" s="7"/>
      <c r="K29" s="7"/>
    </row>
    <row r="30" spans="1:13" ht="14.25" customHeight="1">
      <c r="A30" s="7"/>
      <c r="I30" s="7"/>
      <c r="J30" s="7"/>
      <c r="K30" s="7"/>
    </row>
    <row r="31" spans="1:13" ht="14.25" customHeight="1">
      <c r="A31" s="7"/>
      <c r="I31" s="7"/>
      <c r="J31" s="7"/>
      <c r="K31" s="7"/>
    </row>
    <row r="32" spans="1:13" ht="14.25" customHeight="1">
      <c r="A32" s="7"/>
      <c r="I32" s="7"/>
      <c r="J32" s="7"/>
      <c r="K32" s="7"/>
    </row>
    <row r="33" spans="1:11" ht="14.25" customHeight="1">
      <c r="A33" s="7"/>
      <c r="I33" s="7"/>
      <c r="J33" s="7"/>
      <c r="K33" s="7"/>
    </row>
    <row r="34" spans="1:11" ht="14.25" customHeight="1">
      <c r="A34" s="7"/>
      <c r="I34" s="7"/>
      <c r="J34" s="7"/>
      <c r="K34" s="7"/>
    </row>
    <row r="35" spans="1:11" ht="14.25" customHeight="1">
      <c r="A35" s="7"/>
      <c r="I35" s="7"/>
      <c r="J35" s="7"/>
      <c r="K35" s="7"/>
    </row>
    <row r="36" spans="1:11" ht="14.25" customHeight="1">
      <c r="A36" s="7"/>
      <c r="I36" s="7"/>
      <c r="J36" s="7"/>
      <c r="K36" s="7"/>
    </row>
    <row r="37" spans="1:11" ht="14.25" customHeight="1">
      <c r="A37" s="7"/>
      <c r="I37" s="7"/>
      <c r="J37" s="7"/>
      <c r="K37" s="7"/>
    </row>
    <row r="38" spans="1:11" ht="14.25" customHeight="1">
      <c r="A38" s="7"/>
      <c r="I38" s="7"/>
      <c r="J38" s="7"/>
      <c r="K38" s="7"/>
    </row>
    <row r="39" spans="1:11" ht="14.25" customHeight="1">
      <c r="A39" s="7"/>
      <c r="I39" s="7"/>
      <c r="J39" s="7"/>
      <c r="K39" s="7"/>
    </row>
    <row r="40" spans="1:11" ht="14.25" customHeight="1">
      <c r="A40" s="7"/>
      <c r="I40" s="7"/>
      <c r="J40" s="7"/>
      <c r="K40" s="7"/>
    </row>
    <row r="41" spans="1:11" ht="14.25" customHeight="1">
      <c r="A41" s="7"/>
      <c r="I41" s="7"/>
      <c r="J41" s="7"/>
      <c r="K41" s="7"/>
    </row>
    <row r="42" spans="1:11" ht="14.25" customHeight="1">
      <c r="A42" s="7"/>
      <c r="I42" s="7"/>
      <c r="J42" s="7"/>
      <c r="K42" s="7"/>
    </row>
    <row r="43" spans="1:11" ht="14.25" customHeight="1">
      <c r="A43" s="7"/>
      <c r="I43" s="7"/>
      <c r="J43" s="7"/>
      <c r="K43" s="7"/>
    </row>
    <row r="44" spans="1:11" ht="14.25" customHeight="1">
      <c r="A44" s="7"/>
      <c r="I44" s="7"/>
      <c r="J44" s="7"/>
      <c r="K44" s="7"/>
    </row>
    <row r="45" spans="1:11" ht="14.25" customHeight="1">
      <c r="A45" s="7"/>
      <c r="I45" s="7"/>
      <c r="J45" s="7"/>
      <c r="K45" s="7"/>
    </row>
    <row r="46" spans="1:11" ht="14.25" customHeight="1">
      <c r="A46" s="7"/>
      <c r="I46" s="7"/>
      <c r="J46" s="7"/>
      <c r="K46" s="7"/>
    </row>
    <row r="47" spans="1:11" ht="14.25" customHeight="1">
      <c r="A47" s="7"/>
      <c r="I47" s="7"/>
      <c r="J47" s="7"/>
      <c r="K47" s="7"/>
    </row>
    <row r="48" spans="1:11" ht="14.25" customHeight="1">
      <c r="A48" s="7"/>
      <c r="I48" s="7"/>
      <c r="J48" s="7"/>
      <c r="K48" s="7"/>
    </row>
    <row r="49" spans="1:11" ht="14.25" customHeight="1">
      <c r="A49" s="7"/>
      <c r="I49" s="7"/>
      <c r="J49" s="7"/>
      <c r="K49" s="7"/>
    </row>
    <row r="50" spans="1:11" ht="14.25" customHeight="1">
      <c r="A50" s="7"/>
      <c r="I50" s="7"/>
      <c r="J50" s="7"/>
      <c r="K50" s="7"/>
    </row>
    <row r="51" spans="1:11" ht="14.25" customHeight="1">
      <c r="A51" s="7"/>
      <c r="I51" s="7"/>
      <c r="J51" s="7"/>
      <c r="K51" s="7"/>
    </row>
    <row r="52" spans="1:11" ht="14.25" customHeight="1">
      <c r="A52" s="7"/>
      <c r="I52" s="7"/>
      <c r="J52" s="7"/>
      <c r="K52" s="7"/>
    </row>
    <row r="53" spans="1:11" ht="14.25" customHeight="1">
      <c r="A53" s="7"/>
      <c r="I53" s="7"/>
      <c r="J53" s="7"/>
      <c r="K53" s="7"/>
    </row>
    <row r="54" spans="1:11" ht="14.25" customHeight="1">
      <c r="A54" s="7"/>
      <c r="I54" s="7"/>
      <c r="J54" s="7"/>
      <c r="K54" s="7"/>
    </row>
    <row r="55" spans="1:11" ht="14.25" customHeight="1">
      <c r="A55" s="7"/>
      <c r="I55" s="7"/>
      <c r="J55" s="7"/>
      <c r="K55" s="7"/>
    </row>
    <row r="56" spans="1:11" ht="14.25" customHeight="1">
      <c r="A56" s="7"/>
      <c r="I56" s="7"/>
      <c r="J56" s="7"/>
      <c r="K56" s="7"/>
    </row>
    <row r="57" spans="1:11" ht="14.25" customHeight="1">
      <c r="A57" s="7"/>
      <c r="I57" s="7"/>
      <c r="J57" s="7"/>
      <c r="K57" s="7"/>
    </row>
    <row r="58" spans="1:11" ht="14.25" customHeight="1">
      <c r="A58" s="7"/>
      <c r="I58" s="7"/>
      <c r="J58" s="7"/>
      <c r="K58" s="7"/>
    </row>
    <row r="59" spans="1:11" ht="14.25" customHeight="1">
      <c r="A59" s="7"/>
      <c r="I59" s="7"/>
      <c r="J59" s="7"/>
      <c r="K59" s="7"/>
    </row>
    <row r="60" spans="1:11" ht="14.25" customHeight="1">
      <c r="A60" s="7"/>
      <c r="I60" s="7"/>
      <c r="J60" s="7"/>
      <c r="K60" s="7"/>
    </row>
    <row r="61" spans="1:11" ht="14.25" customHeight="1">
      <c r="A61" s="7"/>
      <c r="I61" s="7"/>
      <c r="J61" s="7"/>
      <c r="K61" s="7"/>
    </row>
    <row r="62" spans="1:11" ht="14.25" customHeight="1">
      <c r="A62" s="7"/>
      <c r="I62" s="7"/>
      <c r="J62" s="7"/>
      <c r="K62" s="7"/>
    </row>
    <row r="63" spans="1:11" ht="14.25" customHeight="1">
      <c r="A63" s="7"/>
      <c r="I63" s="7"/>
      <c r="J63" s="7"/>
      <c r="K63" s="7"/>
    </row>
    <row r="64" spans="1:11" ht="14.25" customHeight="1">
      <c r="A64" s="7"/>
      <c r="I64" s="7"/>
      <c r="J64" s="7"/>
      <c r="K64" s="7"/>
    </row>
    <row r="65" spans="1:11" ht="14.25" customHeight="1">
      <c r="A65" s="7"/>
      <c r="I65" s="7"/>
      <c r="J65" s="7"/>
      <c r="K65" s="7"/>
    </row>
    <row r="66" spans="1:11" ht="14.25" customHeight="1">
      <c r="A66" s="7"/>
      <c r="I66" s="7"/>
      <c r="J66" s="7"/>
      <c r="K66" s="7"/>
    </row>
    <row r="67" spans="1:11" ht="14.25" customHeight="1">
      <c r="A67" s="7"/>
      <c r="I67" s="7"/>
      <c r="J67" s="7"/>
      <c r="K67" s="7"/>
    </row>
    <row r="68" spans="1:11" ht="14.25" customHeight="1">
      <c r="A68" s="7"/>
      <c r="I68" s="7"/>
      <c r="J68" s="7"/>
      <c r="K68" s="7"/>
    </row>
    <row r="69" spans="1:11" ht="14.25" customHeight="1">
      <c r="A69" s="7"/>
      <c r="I69" s="7"/>
      <c r="J69" s="7"/>
      <c r="K69" s="7"/>
    </row>
    <row r="70" spans="1:11" ht="14.25" customHeight="1">
      <c r="A70" s="7"/>
      <c r="I70" s="7"/>
      <c r="J70" s="7"/>
      <c r="K70" s="7"/>
    </row>
    <row r="71" spans="1:11" ht="14.25" customHeight="1">
      <c r="A71" s="7"/>
      <c r="I71" s="7"/>
      <c r="J71" s="7"/>
      <c r="K71" s="7"/>
    </row>
    <row r="72" spans="1:11" ht="14.25" customHeight="1">
      <c r="A72" s="7"/>
      <c r="I72" s="7"/>
      <c r="J72" s="7"/>
      <c r="K72" s="7"/>
    </row>
    <row r="73" spans="1:11" ht="14.25" customHeight="1">
      <c r="A73" s="7"/>
      <c r="I73" s="7"/>
      <c r="J73" s="7"/>
      <c r="K73" s="7"/>
    </row>
    <row r="74" spans="1:11">
      <c r="A74" s="7"/>
      <c r="I74" s="7"/>
      <c r="J74" s="7"/>
      <c r="K74" s="7"/>
    </row>
    <row r="75" spans="1:11">
      <c r="A75" s="7"/>
      <c r="I75" s="7"/>
      <c r="J75" s="7"/>
      <c r="K75" s="7"/>
    </row>
    <row r="76" spans="1:11">
      <c r="A76" s="7"/>
      <c r="I76" s="7"/>
      <c r="J76" s="7"/>
      <c r="K76" s="7"/>
    </row>
    <row r="77" spans="1:11">
      <c r="A77" s="7"/>
      <c r="I77" s="7"/>
      <c r="J77" s="7"/>
      <c r="K77" s="7"/>
    </row>
    <row r="78" spans="1:11">
      <c r="A78" s="7"/>
      <c r="I78" s="7"/>
      <c r="J78" s="7"/>
      <c r="K78" s="7"/>
    </row>
    <row r="79" spans="1:11">
      <c r="A79" s="7"/>
      <c r="I79" s="7"/>
      <c r="J79" s="7"/>
      <c r="K79" s="7"/>
    </row>
    <row r="80" spans="1:11">
      <c r="A80" s="7"/>
      <c r="I80" s="7"/>
      <c r="J80" s="7"/>
      <c r="K80" s="7"/>
    </row>
    <row r="81" spans="1:11">
      <c r="A81" s="7"/>
      <c r="I81" s="7"/>
      <c r="J81" s="7"/>
      <c r="K81" s="7"/>
    </row>
    <row r="82" spans="1:11">
      <c r="A82" s="7"/>
      <c r="I82" s="7"/>
      <c r="J82" s="7"/>
      <c r="K82" s="7"/>
    </row>
    <row r="83" spans="1:11">
      <c r="A83" s="7"/>
      <c r="I83" s="7"/>
      <c r="J83" s="7"/>
      <c r="K83" s="7"/>
    </row>
    <row r="84" spans="1:11">
      <c r="A84" s="7"/>
      <c r="I84" s="7"/>
      <c r="J84" s="7"/>
      <c r="K84" s="7"/>
    </row>
    <row r="85" spans="1:11">
      <c r="A85" s="7"/>
      <c r="I85" s="7"/>
      <c r="J85" s="7"/>
      <c r="K85" s="7"/>
    </row>
    <row r="86" spans="1:11">
      <c r="A86" s="7"/>
      <c r="I86" s="7"/>
      <c r="J86" s="7"/>
      <c r="K86" s="7"/>
    </row>
    <row r="87" spans="1:11">
      <c r="A87" s="7"/>
      <c r="I87" s="7"/>
      <c r="J87" s="7"/>
      <c r="K87" s="7"/>
    </row>
    <row r="88" spans="1:11">
      <c r="A88" s="7"/>
      <c r="I88" s="7"/>
      <c r="J88" s="7"/>
      <c r="K88" s="7"/>
    </row>
    <row r="89" spans="1:11">
      <c r="A89" s="7"/>
      <c r="I89" s="7"/>
      <c r="J89" s="7"/>
      <c r="K89" s="7"/>
    </row>
    <row r="90" spans="1:11">
      <c r="A90" s="7"/>
      <c r="I90" s="7"/>
      <c r="J90" s="7"/>
      <c r="K90" s="7"/>
    </row>
    <row r="91" spans="1:11">
      <c r="A91" s="7"/>
      <c r="I91" s="7"/>
      <c r="J91" s="7"/>
      <c r="K91" s="7"/>
    </row>
    <row r="92" spans="1:11">
      <c r="A92" s="7"/>
      <c r="I92" s="7"/>
      <c r="J92" s="7"/>
      <c r="K92" s="7"/>
    </row>
    <row r="93" spans="1:11">
      <c r="A93" s="7"/>
      <c r="I93" s="7"/>
      <c r="J93" s="7"/>
      <c r="K93" s="7"/>
    </row>
    <row r="94" spans="1:11">
      <c r="A94" s="7"/>
      <c r="I94" s="7"/>
      <c r="J94" s="7"/>
      <c r="K94" s="7"/>
    </row>
    <row r="95" spans="1:11">
      <c r="A95" s="7"/>
      <c r="I95" s="7"/>
      <c r="J95" s="7"/>
      <c r="K95" s="7"/>
    </row>
    <row r="96" spans="1:11">
      <c r="A96" s="7"/>
      <c r="I96" s="7"/>
      <c r="J96" s="7"/>
      <c r="K96" s="7"/>
    </row>
    <row r="97" spans="1:11">
      <c r="A97" s="7"/>
      <c r="I97" s="7"/>
      <c r="J97" s="7"/>
      <c r="K97" s="7"/>
    </row>
    <row r="98" spans="1:11">
      <c r="A98" s="7"/>
      <c r="I98" s="7"/>
      <c r="J98" s="7"/>
      <c r="K98" s="7"/>
    </row>
    <row r="99" spans="1:11">
      <c r="A99" s="7"/>
      <c r="I99" s="7"/>
      <c r="J99" s="7"/>
      <c r="K99" s="7"/>
    </row>
    <row r="100" spans="1:11">
      <c r="A100" s="7"/>
      <c r="I100" s="7"/>
      <c r="J100" s="7"/>
      <c r="K100" s="7"/>
    </row>
    <row r="101" spans="1:11">
      <c r="A101" s="7"/>
      <c r="I101" s="7"/>
      <c r="J101" s="7"/>
      <c r="K101" s="7"/>
    </row>
    <row r="102" spans="1:11">
      <c r="A102" s="7"/>
      <c r="I102" s="7"/>
      <c r="J102" s="7"/>
      <c r="K102" s="7"/>
    </row>
    <row r="103" spans="1:11">
      <c r="A103" s="7"/>
      <c r="I103" s="7"/>
      <c r="J103" s="7"/>
      <c r="K103" s="7"/>
    </row>
    <row r="104" spans="1:11">
      <c r="A104" s="7"/>
      <c r="I104" s="7"/>
      <c r="J104" s="7"/>
      <c r="K104" s="7"/>
    </row>
    <row r="105" spans="1:11">
      <c r="A105" s="7"/>
      <c r="I105" s="7"/>
      <c r="J105" s="7"/>
      <c r="K105" s="7"/>
    </row>
    <row r="106" spans="1:11">
      <c r="A106" s="7"/>
      <c r="I106" s="7"/>
      <c r="J106" s="7"/>
      <c r="K106" s="7"/>
    </row>
    <row r="107" spans="1:11">
      <c r="A107" s="7"/>
      <c r="I107" s="7"/>
      <c r="J107" s="7"/>
      <c r="K107" s="7"/>
    </row>
    <row r="108" spans="1:11">
      <c r="A108" s="7"/>
      <c r="I108" s="7"/>
      <c r="J108" s="7"/>
      <c r="K108" s="7"/>
    </row>
    <row r="109" spans="1:11">
      <c r="A109" s="7"/>
      <c r="I109" s="7"/>
      <c r="J109" s="7"/>
      <c r="K109" s="7"/>
    </row>
    <row r="110" spans="1:11">
      <c r="A110" s="7"/>
      <c r="I110" s="7"/>
      <c r="J110" s="7"/>
      <c r="K110" s="7"/>
    </row>
    <row r="111" spans="1:11">
      <c r="A111" s="7"/>
      <c r="I111" s="7"/>
      <c r="J111" s="7"/>
      <c r="K111" s="7"/>
    </row>
    <row r="112" spans="1:11">
      <c r="A112" s="7"/>
      <c r="I112" s="7"/>
      <c r="J112" s="7"/>
      <c r="K112" s="7"/>
    </row>
    <row r="113" spans="1:11">
      <c r="A113" s="7"/>
      <c r="I113" s="7"/>
      <c r="J113" s="7"/>
      <c r="K113" s="7"/>
    </row>
    <row r="114" spans="1:11">
      <c r="A114" s="7"/>
      <c r="I114" s="7"/>
      <c r="J114" s="7"/>
      <c r="K114" s="7"/>
    </row>
    <row r="115" spans="1:11">
      <c r="A115" s="7"/>
      <c r="I115" s="7"/>
      <c r="J115" s="7"/>
      <c r="K115" s="7"/>
    </row>
    <row r="116" spans="1:11">
      <c r="A116" s="7"/>
      <c r="I116" s="7"/>
      <c r="J116" s="7"/>
      <c r="K116" s="7"/>
    </row>
    <row r="117" spans="1:11">
      <c r="A117" s="7"/>
      <c r="I117" s="7"/>
      <c r="J117" s="7"/>
      <c r="K117" s="7"/>
    </row>
    <row r="118" spans="1:11">
      <c r="A118" s="7"/>
      <c r="I118" s="7"/>
      <c r="J118" s="7"/>
      <c r="K118" s="7"/>
    </row>
    <row r="119" spans="1:11">
      <c r="A119" s="7"/>
      <c r="I119" s="7"/>
      <c r="J119" s="7"/>
      <c r="K119" s="7"/>
    </row>
    <row r="120" spans="1:11">
      <c r="A120" s="7"/>
      <c r="I120" s="7"/>
      <c r="J120" s="7"/>
      <c r="K120" s="7"/>
    </row>
    <row r="121" spans="1:11">
      <c r="A121" s="7"/>
      <c r="I121" s="7"/>
      <c r="J121" s="7"/>
      <c r="K121" s="7"/>
    </row>
    <row r="122" spans="1:11">
      <c r="A122" s="7"/>
      <c r="I122" s="7"/>
      <c r="J122" s="7"/>
      <c r="K122" s="7"/>
    </row>
    <row r="123" spans="1:11">
      <c r="A123" s="7"/>
      <c r="I123" s="7"/>
      <c r="J123" s="7"/>
      <c r="K123" s="7"/>
    </row>
    <row r="124" spans="1:11">
      <c r="A124" s="7"/>
      <c r="I124" s="7"/>
      <c r="J124" s="7"/>
      <c r="K124" s="7"/>
    </row>
    <row r="125" spans="1:11">
      <c r="A125" s="7"/>
      <c r="I125" s="7"/>
      <c r="J125" s="7"/>
      <c r="K125" s="7"/>
    </row>
    <row r="126" spans="1:11">
      <c r="A126" s="7"/>
      <c r="I126" s="7"/>
      <c r="J126" s="7"/>
      <c r="K126" s="7"/>
    </row>
    <row r="127" spans="1:11">
      <c r="A127" s="7"/>
      <c r="I127" s="7"/>
      <c r="J127" s="7"/>
      <c r="K127" s="7"/>
    </row>
    <row r="128" spans="1:11">
      <c r="A128" s="7"/>
      <c r="I128" s="7"/>
      <c r="J128" s="7"/>
      <c r="K128" s="7"/>
    </row>
    <row r="129" spans="1:11">
      <c r="A129" s="7"/>
      <c r="I129" s="7"/>
      <c r="J129" s="7"/>
      <c r="K129" s="7"/>
    </row>
    <row r="130" spans="1:11">
      <c r="A130" s="7"/>
      <c r="I130" s="7"/>
      <c r="J130" s="7"/>
      <c r="K130" s="7"/>
    </row>
    <row r="131" spans="1:11">
      <c r="A131" s="7"/>
      <c r="I131" s="7"/>
      <c r="J131" s="7"/>
      <c r="K131" s="7"/>
    </row>
    <row r="132" spans="1:11">
      <c r="A132" s="7"/>
      <c r="I132" s="7"/>
      <c r="J132" s="7"/>
      <c r="K132" s="7"/>
    </row>
    <row r="133" spans="1:11">
      <c r="A133" s="7"/>
      <c r="I133" s="7"/>
      <c r="J133" s="7"/>
      <c r="K133" s="7"/>
    </row>
    <row r="134" spans="1:11">
      <c r="A134" s="7"/>
      <c r="I134" s="7"/>
      <c r="J134" s="7"/>
      <c r="K134" s="7"/>
    </row>
    <row r="135" spans="1:11">
      <c r="A135" s="7"/>
      <c r="I135" s="7"/>
      <c r="J135" s="7"/>
      <c r="K135" s="7"/>
    </row>
    <row r="136" spans="1:11">
      <c r="A136" s="7"/>
      <c r="I136" s="7"/>
      <c r="J136" s="7"/>
      <c r="K136" s="7"/>
    </row>
    <row r="137" spans="1:11">
      <c r="A137" s="7"/>
      <c r="I137" s="7"/>
      <c r="J137" s="7"/>
      <c r="K137" s="7"/>
    </row>
    <row r="138" spans="1:11">
      <c r="A138" s="7"/>
      <c r="I138" s="7"/>
      <c r="J138" s="7"/>
      <c r="K138" s="7"/>
    </row>
    <row r="139" spans="1:11">
      <c r="A139" s="7"/>
      <c r="I139" s="7"/>
      <c r="J139" s="7"/>
      <c r="K139" s="7"/>
    </row>
    <row r="140" spans="1:11">
      <c r="A140" s="7"/>
      <c r="I140" s="7"/>
      <c r="J140" s="7"/>
      <c r="K140" s="7"/>
    </row>
    <row r="141" spans="1:11">
      <c r="A141" s="7"/>
      <c r="I141" s="7"/>
      <c r="J141" s="7"/>
      <c r="K141" s="7"/>
    </row>
    <row r="142" spans="1:11">
      <c r="A142" s="7"/>
      <c r="I142" s="7"/>
      <c r="J142" s="7"/>
      <c r="K142" s="7"/>
    </row>
    <row r="143" spans="1:11">
      <c r="A143" s="7"/>
      <c r="I143" s="7"/>
      <c r="J143" s="7"/>
      <c r="K143" s="7"/>
    </row>
    <row r="144" spans="1:11">
      <c r="A144" s="7"/>
      <c r="I144" s="7"/>
      <c r="J144" s="7"/>
      <c r="K144" s="7"/>
    </row>
    <row r="145" spans="1:11">
      <c r="A145" s="7"/>
      <c r="I145" s="7"/>
      <c r="J145" s="7"/>
      <c r="K145" s="7"/>
    </row>
    <row r="146" spans="1:11">
      <c r="A146" s="7"/>
      <c r="I146" s="7"/>
      <c r="J146" s="7"/>
      <c r="K146" s="7"/>
    </row>
    <row r="147" spans="1:11">
      <c r="A147" s="7"/>
      <c r="I147" s="7"/>
      <c r="J147" s="7"/>
      <c r="K147" s="7"/>
    </row>
    <row r="148" spans="1:11">
      <c r="A148" s="7"/>
      <c r="I148" s="7"/>
      <c r="J148" s="7"/>
      <c r="K148" s="7"/>
    </row>
    <row r="149" spans="1:11">
      <c r="A149" s="7"/>
      <c r="I149" s="7"/>
      <c r="J149" s="7"/>
      <c r="K149" s="7"/>
    </row>
    <row r="150" spans="1:11">
      <c r="A150" s="7"/>
      <c r="I150" s="7"/>
      <c r="J150" s="7"/>
      <c r="K150" s="7"/>
    </row>
    <row r="151" spans="1:11">
      <c r="A151" s="7"/>
      <c r="I151" s="7"/>
      <c r="J151" s="7"/>
      <c r="K151" s="7"/>
    </row>
    <row r="152" spans="1:11">
      <c r="A152" s="7"/>
      <c r="I152" s="7"/>
      <c r="J152" s="7"/>
      <c r="K152" s="7"/>
    </row>
    <row r="153" spans="1:11">
      <c r="A153" s="7"/>
      <c r="I153" s="7"/>
      <c r="J153" s="7"/>
      <c r="K153" s="7"/>
    </row>
    <row r="154" spans="1:11">
      <c r="A154" s="7"/>
      <c r="I154" s="7"/>
      <c r="J154" s="7"/>
      <c r="K154" s="7"/>
    </row>
    <row r="155" spans="1:11">
      <c r="A155" s="7"/>
      <c r="I155" s="7"/>
      <c r="J155" s="7"/>
      <c r="K155" s="7"/>
    </row>
    <row r="156" spans="1:11">
      <c r="A156" s="7"/>
      <c r="I156" s="7"/>
      <c r="J156" s="7"/>
      <c r="K156" s="7"/>
    </row>
    <row r="157" spans="1:11">
      <c r="A157" s="7"/>
      <c r="I157" s="7"/>
      <c r="J157" s="7"/>
      <c r="K157" s="7"/>
    </row>
    <row r="158" spans="1:11">
      <c r="A158" s="7"/>
      <c r="I158" s="7"/>
      <c r="J158" s="7"/>
      <c r="K158" s="7"/>
    </row>
    <row r="159" spans="1:11">
      <c r="A159" s="7"/>
      <c r="I159" s="7"/>
      <c r="J159" s="7"/>
      <c r="K159" s="7"/>
    </row>
    <row r="160" spans="1:11">
      <c r="A160" s="7"/>
      <c r="I160" s="7"/>
      <c r="J160" s="7"/>
      <c r="K160" s="7"/>
    </row>
    <row r="161" spans="1:11">
      <c r="A161" s="7"/>
      <c r="I161" s="7"/>
      <c r="J161" s="7"/>
      <c r="K161" s="7"/>
    </row>
    <row r="162" spans="1:11">
      <c r="A162" s="7"/>
      <c r="I162" s="7"/>
      <c r="J162" s="7"/>
      <c r="K162" s="7"/>
    </row>
    <row r="163" spans="1:11">
      <c r="A163" s="7"/>
      <c r="I163" s="7"/>
      <c r="J163" s="7"/>
      <c r="K163" s="7"/>
    </row>
    <row r="164" spans="1:11">
      <c r="A164" s="7"/>
      <c r="I164" s="7"/>
      <c r="J164" s="7"/>
      <c r="K164" s="7"/>
    </row>
    <row r="165" spans="1:11">
      <c r="A165" s="7"/>
      <c r="I165" s="7"/>
      <c r="J165" s="7"/>
      <c r="K165" s="7"/>
    </row>
    <row r="166" spans="1:11">
      <c r="A166" s="7"/>
      <c r="I166" s="7"/>
      <c r="J166" s="7"/>
      <c r="K166" s="7"/>
    </row>
    <row r="167" spans="1:11">
      <c r="A167" s="7"/>
      <c r="I167" s="7"/>
      <c r="J167" s="7"/>
      <c r="K167" s="7"/>
    </row>
    <row r="168" spans="1:11">
      <c r="A168" s="7"/>
      <c r="I168" s="7"/>
      <c r="J168" s="7"/>
      <c r="K168" s="7"/>
    </row>
    <row r="169" spans="1:11">
      <c r="A169" s="7"/>
      <c r="I169" s="7"/>
      <c r="J169" s="7"/>
      <c r="K169" s="7"/>
    </row>
    <row r="170" spans="1:11">
      <c r="A170" s="7"/>
      <c r="I170" s="7"/>
      <c r="J170" s="7"/>
      <c r="K170" s="7"/>
    </row>
    <row r="171" spans="1:11">
      <c r="A171" s="7"/>
      <c r="I171" s="7"/>
      <c r="J171" s="7"/>
      <c r="K171" s="7"/>
    </row>
    <row r="172" spans="1:11">
      <c r="A172" s="7"/>
      <c r="I172" s="7"/>
      <c r="J172" s="7"/>
      <c r="K172" s="7"/>
    </row>
    <row r="173" spans="1:11">
      <c r="A173" s="7"/>
      <c r="I173" s="7"/>
      <c r="J173" s="7"/>
      <c r="K173" s="7"/>
    </row>
    <row r="174" spans="1:11">
      <c r="A174" s="7"/>
      <c r="I174" s="7"/>
      <c r="J174" s="7"/>
      <c r="K174" s="7"/>
    </row>
    <row r="175" spans="1:11">
      <c r="A175" s="7"/>
      <c r="I175" s="7"/>
      <c r="J175" s="7"/>
      <c r="K175" s="7"/>
    </row>
    <row r="176" spans="1:11">
      <c r="A176" s="7"/>
      <c r="I176" s="7"/>
      <c r="J176" s="7"/>
      <c r="K176" s="7"/>
    </row>
    <row r="177" spans="1:11">
      <c r="A177" s="7"/>
      <c r="I177" s="7"/>
      <c r="J177" s="7"/>
      <c r="K177" s="7"/>
    </row>
    <row r="178" spans="1:11">
      <c r="A178" s="7"/>
      <c r="I178" s="7"/>
      <c r="J178" s="7"/>
      <c r="K178" s="7"/>
    </row>
    <row r="179" spans="1:11">
      <c r="A179" s="7"/>
      <c r="I179" s="7"/>
      <c r="J179" s="7"/>
      <c r="K179" s="7"/>
    </row>
    <row r="180" spans="1:11">
      <c r="A180" s="7"/>
      <c r="I180" s="7"/>
      <c r="J180" s="7"/>
      <c r="K180" s="7"/>
    </row>
    <row r="181" spans="1:11">
      <c r="A181" s="7"/>
      <c r="I181" s="7"/>
      <c r="J181" s="7"/>
      <c r="K181" s="7"/>
    </row>
    <row r="182" spans="1:11">
      <c r="A182" s="7"/>
      <c r="I182" s="7"/>
      <c r="J182" s="7"/>
      <c r="K182" s="7"/>
    </row>
    <row r="183" spans="1:11">
      <c r="A183" s="7"/>
      <c r="I183" s="7"/>
      <c r="J183" s="7"/>
      <c r="K183" s="7"/>
    </row>
    <row r="184" spans="1:11">
      <c r="A184" s="7"/>
      <c r="I184" s="7"/>
      <c r="J184" s="7"/>
      <c r="K184" s="7"/>
    </row>
    <row r="185" spans="1:11">
      <c r="A185" s="7"/>
      <c r="I185" s="7"/>
      <c r="J185" s="7"/>
      <c r="K185" s="7"/>
    </row>
    <row r="186" spans="1:11">
      <c r="A186" s="7"/>
      <c r="I186" s="7"/>
      <c r="J186" s="7"/>
      <c r="K186" s="7"/>
    </row>
    <row r="187" spans="1:11">
      <c r="A187" s="7"/>
      <c r="I187" s="7"/>
      <c r="J187" s="7"/>
      <c r="K187" s="7"/>
    </row>
    <row r="188" spans="1:11">
      <c r="A188" s="7"/>
      <c r="I188" s="7"/>
      <c r="J188" s="7"/>
      <c r="K188" s="7"/>
    </row>
    <row r="189" spans="1:11">
      <c r="A189" s="7"/>
      <c r="I189" s="7"/>
      <c r="J189" s="7"/>
      <c r="K189" s="7"/>
    </row>
    <row r="190" spans="1:11">
      <c r="A190" s="7"/>
      <c r="I190" s="7"/>
      <c r="J190" s="7"/>
      <c r="K190" s="7"/>
    </row>
    <row r="191" spans="1:11">
      <c r="A191" s="7"/>
      <c r="I191" s="7"/>
      <c r="J191" s="7"/>
      <c r="K191" s="7"/>
    </row>
    <row r="192" spans="1:11">
      <c r="A192" s="7"/>
      <c r="I192" s="7"/>
      <c r="J192" s="7"/>
      <c r="K192" s="7"/>
    </row>
    <row r="193" spans="1:11">
      <c r="A193" s="7"/>
      <c r="I193" s="7"/>
      <c r="J193" s="7"/>
      <c r="K193" s="7"/>
    </row>
    <row r="194" spans="1:11">
      <c r="A194" s="7"/>
      <c r="I194" s="7"/>
      <c r="J194" s="7"/>
      <c r="K194" s="7"/>
    </row>
    <row r="195" spans="1:11">
      <c r="A195" s="7"/>
      <c r="I195" s="7"/>
      <c r="J195" s="7"/>
      <c r="K195" s="7"/>
    </row>
    <row r="196" spans="1:11">
      <c r="A196" s="7"/>
      <c r="I196" s="7"/>
      <c r="J196" s="7"/>
      <c r="K196" s="7"/>
    </row>
    <row r="197" spans="1:11">
      <c r="A197" s="7"/>
      <c r="I197" s="7"/>
      <c r="J197" s="7"/>
      <c r="K197" s="7"/>
    </row>
    <row r="198" spans="1:11">
      <c r="A198" s="7"/>
      <c r="I198" s="7"/>
      <c r="J198" s="7"/>
      <c r="K198" s="7"/>
    </row>
    <row r="199" spans="1:11">
      <c r="A199" s="7"/>
      <c r="I199" s="7"/>
      <c r="J199" s="7"/>
      <c r="K199" s="7"/>
    </row>
    <row r="200" spans="1:11">
      <c r="A200" s="7"/>
      <c r="I200" s="7"/>
      <c r="J200" s="7"/>
      <c r="K200" s="7"/>
    </row>
    <row r="201" spans="1:11">
      <c r="A201" s="7"/>
      <c r="I201" s="7"/>
      <c r="J201" s="7"/>
      <c r="K201" s="7"/>
    </row>
    <row r="202" spans="1:11">
      <c r="A202" s="7"/>
      <c r="I202" s="7"/>
      <c r="J202" s="7"/>
      <c r="K202" s="7"/>
    </row>
    <row r="203" spans="1:11">
      <c r="A203" s="7"/>
      <c r="I203" s="7"/>
      <c r="J203" s="7"/>
      <c r="K203" s="7"/>
    </row>
    <row r="204" spans="1:11">
      <c r="A204" s="7"/>
      <c r="I204" s="7"/>
      <c r="J204" s="7"/>
      <c r="K204" s="7"/>
    </row>
    <row r="205" spans="1:11">
      <c r="A205" s="7"/>
      <c r="I205" s="7"/>
      <c r="J205" s="7"/>
      <c r="K205" s="7"/>
    </row>
    <row r="206" spans="1:11">
      <c r="A206" s="7"/>
      <c r="I206" s="7"/>
      <c r="J206" s="7"/>
      <c r="K206" s="7"/>
    </row>
    <row r="207" spans="1:11">
      <c r="A207" s="7"/>
      <c r="I207" s="7"/>
      <c r="J207" s="7"/>
      <c r="K207" s="7"/>
    </row>
    <row r="208" spans="1:11">
      <c r="A208" s="7"/>
      <c r="I208" s="7"/>
      <c r="J208" s="7"/>
      <c r="K208" s="7"/>
    </row>
    <row r="209" spans="1:11">
      <c r="A209" s="7"/>
      <c r="I209" s="7"/>
      <c r="J209" s="7"/>
      <c r="K209" s="7"/>
    </row>
    <row r="210" spans="1:11">
      <c r="A210" s="7"/>
      <c r="I210" s="7"/>
      <c r="J210" s="7"/>
      <c r="K210" s="7"/>
    </row>
    <row r="211" spans="1:11">
      <c r="A211" s="7"/>
      <c r="I211" s="7"/>
      <c r="J211" s="7"/>
      <c r="K211" s="7"/>
    </row>
    <row r="212" spans="1:11">
      <c r="A212" s="7"/>
      <c r="I212" s="7"/>
      <c r="J212" s="7"/>
      <c r="K212" s="7"/>
    </row>
    <row r="213" spans="1:11">
      <c r="A213" s="7"/>
      <c r="I213" s="7"/>
      <c r="J213" s="7"/>
      <c r="K213" s="7"/>
    </row>
    <row r="214" spans="1:11">
      <c r="A214" s="7"/>
      <c r="I214" s="7"/>
      <c r="J214" s="7"/>
      <c r="K214" s="7"/>
    </row>
    <row r="215" spans="1:11">
      <c r="A215" s="7"/>
      <c r="I215" s="7"/>
      <c r="J215" s="7"/>
      <c r="K215" s="7"/>
    </row>
    <row r="216" spans="1:11">
      <c r="A216" s="7"/>
      <c r="I216" s="7"/>
      <c r="J216" s="7"/>
      <c r="K216" s="7"/>
    </row>
    <row r="217" spans="1:11">
      <c r="A217" s="7"/>
      <c r="I217" s="7"/>
      <c r="J217" s="7"/>
      <c r="K217" s="7"/>
    </row>
    <row r="218" spans="1:11">
      <c r="A218" s="7"/>
      <c r="I218" s="7"/>
      <c r="J218" s="7"/>
      <c r="K218" s="7"/>
    </row>
    <row r="219" spans="1:11">
      <c r="A219" s="7"/>
      <c r="I219" s="7"/>
      <c r="J219" s="7"/>
      <c r="K219" s="7"/>
    </row>
    <row r="220" spans="1:11">
      <c r="A220" s="7"/>
      <c r="I220" s="7"/>
      <c r="J220" s="7"/>
      <c r="K220" s="7"/>
    </row>
    <row r="221" spans="1:11">
      <c r="A221" s="7"/>
      <c r="I221" s="7"/>
      <c r="J221" s="7"/>
      <c r="K221" s="7"/>
    </row>
    <row r="222" spans="1:11">
      <c r="A222" s="7"/>
      <c r="I222" s="7"/>
      <c r="J222" s="7"/>
      <c r="K222" s="7"/>
    </row>
    <row r="223" spans="1:11">
      <c r="A223" s="7"/>
      <c r="I223" s="7"/>
      <c r="J223" s="7"/>
      <c r="K223" s="7"/>
    </row>
    <row r="224" spans="1:11">
      <c r="A224" s="7"/>
      <c r="I224" s="7"/>
      <c r="J224" s="7"/>
      <c r="K224" s="7"/>
    </row>
    <row r="225" spans="1:11">
      <c r="A225" s="7"/>
      <c r="I225" s="7"/>
      <c r="J225" s="7"/>
      <c r="K225" s="7"/>
    </row>
    <row r="226" spans="1:11">
      <c r="A226" s="7"/>
      <c r="I226" s="7"/>
      <c r="J226" s="7"/>
      <c r="K226" s="7"/>
    </row>
    <row r="227" spans="1:11">
      <c r="A227" s="7"/>
      <c r="I227" s="7"/>
      <c r="J227" s="7"/>
      <c r="K227" s="7"/>
    </row>
    <row r="228" spans="1:11">
      <c r="A228" s="7"/>
      <c r="I228" s="7"/>
      <c r="J228" s="7"/>
      <c r="K228" s="7"/>
    </row>
    <row r="229" spans="1:11">
      <c r="A229" s="7"/>
      <c r="I229" s="7"/>
      <c r="J229" s="7"/>
      <c r="K229" s="7"/>
    </row>
    <row r="230" spans="1:11">
      <c r="A230" s="7"/>
      <c r="I230" s="7"/>
      <c r="J230" s="7"/>
      <c r="K230" s="7"/>
    </row>
    <row r="231" spans="1:11">
      <c r="A231" s="7"/>
      <c r="I231" s="7"/>
      <c r="J231" s="7"/>
      <c r="K231" s="7"/>
    </row>
    <row r="232" spans="1:11">
      <c r="A232" s="7"/>
      <c r="I232" s="7"/>
      <c r="J232" s="7"/>
      <c r="K232" s="7"/>
    </row>
    <row r="233" spans="1:11">
      <c r="A233" s="7"/>
      <c r="I233" s="7"/>
      <c r="J233" s="7"/>
      <c r="K233" s="7"/>
    </row>
    <row r="234" spans="1:11">
      <c r="A234" s="7"/>
      <c r="I234" s="7"/>
      <c r="J234" s="7"/>
      <c r="K234" s="7"/>
    </row>
    <row r="235" spans="1:11">
      <c r="A235" s="7"/>
      <c r="I235" s="7"/>
      <c r="J235" s="7"/>
      <c r="K235" s="7"/>
    </row>
    <row r="236" spans="1:11">
      <c r="A236" s="7"/>
      <c r="I236" s="7"/>
      <c r="J236" s="7"/>
      <c r="K236" s="7"/>
    </row>
    <row r="237" spans="1:11">
      <c r="A237" s="7"/>
      <c r="I237" s="7"/>
      <c r="J237" s="7"/>
      <c r="K237" s="7"/>
    </row>
    <row r="238" spans="1:11">
      <c r="A238" s="7"/>
      <c r="I238" s="7"/>
      <c r="J238" s="7"/>
      <c r="K238" s="7"/>
    </row>
    <row r="239" spans="1:11">
      <c r="A239" s="7"/>
      <c r="I239" s="7"/>
      <c r="J239" s="7"/>
      <c r="K239" s="7"/>
    </row>
    <row r="240" spans="1:11">
      <c r="A240" s="7"/>
      <c r="I240" s="7"/>
      <c r="J240" s="7"/>
      <c r="K240" s="7"/>
    </row>
    <row r="241" spans="1:11">
      <c r="A241" s="7"/>
      <c r="I241" s="7"/>
      <c r="J241" s="7"/>
      <c r="K241" s="7"/>
    </row>
    <row r="242" spans="1:11">
      <c r="A242" s="7"/>
      <c r="I242" s="7"/>
      <c r="J242" s="7"/>
      <c r="K242" s="7"/>
    </row>
    <row r="243" spans="1:11">
      <c r="A243" s="7"/>
      <c r="I243" s="7"/>
      <c r="J243" s="7"/>
      <c r="K243" s="7"/>
    </row>
    <row r="244" spans="1:11">
      <c r="A244" s="7"/>
      <c r="I244" s="7"/>
      <c r="J244" s="7"/>
      <c r="K244" s="7"/>
    </row>
    <row r="245" spans="1:11">
      <c r="A245" s="7"/>
      <c r="I245" s="7"/>
      <c r="J245" s="7"/>
      <c r="K245" s="7"/>
    </row>
    <row r="246" spans="1:11">
      <c r="A246" s="7"/>
      <c r="I246" s="7"/>
      <c r="J246" s="7"/>
      <c r="K246" s="7"/>
    </row>
    <row r="247" spans="1:11">
      <c r="A247" s="7"/>
      <c r="I247" s="7"/>
      <c r="J247" s="7"/>
      <c r="K247" s="7"/>
    </row>
    <row r="248" spans="1:11">
      <c r="A248" s="7"/>
      <c r="I248" s="7"/>
      <c r="J248" s="7"/>
      <c r="K248" s="7"/>
    </row>
    <row r="249" spans="1:11">
      <c r="A249" s="7"/>
      <c r="I249" s="7"/>
      <c r="J249" s="7"/>
      <c r="K249" s="7"/>
    </row>
    <row r="250" spans="1:11">
      <c r="A250" s="7"/>
      <c r="I250" s="7"/>
      <c r="J250" s="7"/>
      <c r="K250" s="7"/>
    </row>
    <row r="251" spans="1:11">
      <c r="A251" s="7"/>
      <c r="I251" s="7"/>
      <c r="J251" s="7"/>
      <c r="K251" s="7"/>
    </row>
    <row r="252" spans="1:11">
      <c r="A252" s="7"/>
      <c r="I252" s="7"/>
      <c r="J252" s="7"/>
      <c r="K252" s="7"/>
    </row>
    <row r="253" spans="1:11">
      <c r="A253" s="7"/>
      <c r="I253" s="7"/>
      <c r="J253" s="7"/>
      <c r="K253" s="7"/>
    </row>
    <row r="254" spans="1:11">
      <c r="A254" s="7"/>
      <c r="I254" s="7"/>
      <c r="J254" s="7"/>
      <c r="K254" s="7"/>
    </row>
    <row r="255" spans="1:11">
      <c r="A255" s="7"/>
      <c r="I255" s="7"/>
      <c r="J255" s="7"/>
      <c r="K255" s="7"/>
    </row>
    <row r="256" spans="1:11">
      <c r="A256" s="7"/>
      <c r="I256" s="7"/>
      <c r="J256" s="7"/>
      <c r="K256" s="7"/>
    </row>
    <row r="257" spans="1:11">
      <c r="A257" s="7"/>
      <c r="I257" s="7"/>
      <c r="J257" s="7"/>
      <c r="K257" s="7"/>
    </row>
    <row r="258" spans="1:11">
      <c r="A258" s="7"/>
      <c r="I258" s="7"/>
      <c r="J258" s="7"/>
      <c r="K258" s="7"/>
    </row>
    <row r="259" spans="1:11">
      <c r="A259" s="7"/>
      <c r="I259" s="7"/>
      <c r="J259" s="7"/>
      <c r="K259" s="7"/>
    </row>
    <row r="260" spans="1:11">
      <c r="A260" s="7"/>
      <c r="I260" s="7"/>
      <c r="J260" s="7"/>
      <c r="K260" s="7"/>
    </row>
    <row r="261" spans="1:11">
      <c r="A261" s="7"/>
      <c r="I261" s="7"/>
      <c r="J261" s="7"/>
      <c r="K261" s="7"/>
    </row>
    <row r="262" spans="1:11">
      <c r="A262" s="7"/>
      <c r="I262" s="7"/>
      <c r="J262" s="7"/>
      <c r="K262" s="7"/>
    </row>
    <row r="263" spans="1:11">
      <c r="A263" s="7"/>
      <c r="I263" s="7"/>
      <c r="J263" s="7"/>
      <c r="K263" s="7"/>
    </row>
    <row r="264" spans="1:11">
      <c r="A264" s="7"/>
      <c r="I264" s="7"/>
      <c r="J264" s="7"/>
      <c r="K264" s="7"/>
    </row>
    <row r="265" spans="1:11">
      <c r="A265" s="7"/>
      <c r="I265" s="7"/>
      <c r="J265" s="7"/>
      <c r="K265" s="7"/>
    </row>
    <row r="266" spans="1:11">
      <c r="A266" s="7"/>
      <c r="I266" s="7"/>
      <c r="J266" s="7"/>
      <c r="K266" s="7"/>
    </row>
    <row r="267" spans="1:11">
      <c r="A267" s="7"/>
      <c r="I267" s="7"/>
      <c r="J267" s="7"/>
      <c r="K267" s="7"/>
    </row>
    <row r="268" spans="1:11">
      <c r="A268" s="7"/>
      <c r="I268" s="7"/>
      <c r="J268" s="7"/>
      <c r="K268" s="7"/>
    </row>
    <row r="269" spans="1:11">
      <c r="A269" s="7"/>
      <c r="I269" s="7"/>
      <c r="J269" s="7"/>
      <c r="K269" s="7"/>
    </row>
    <row r="270" spans="1:11">
      <c r="A270" s="7"/>
      <c r="I270" s="7"/>
      <c r="J270" s="7"/>
      <c r="K270" s="7"/>
    </row>
    <row r="271" spans="1:11">
      <c r="A271" s="7"/>
      <c r="I271" s="7"/>
      <c r="J271" s="7"/>
      <c r="K271" s="7"/>
    </row>
    <row r="272" spans="1:11">
      <c r="A272" s="7"/>
      <c r="I272" s="7"/>
      <c r="J272" s="7"/>
      <c r="K272" s="7"/>
    </row>
    <row r="273" spans="1:11">
      <c r="A273" s="7"/>
      <c r="I273" s="7"/>
      <c r="J273" s="7"/>
      <c r="K273" s="7"/>
    </row>
    <row r="274" spans="1:11">
      <c r="A274" s="7"/>
      <c r="I274" s="7"/>
      <c r="J274" s="7"/>
      <c r="K274" s="7"/>
    </row>
    <row r="275" spans="1:11">
      <c r="A275" s="7"/>
      <c r="I275" s="7"/>
      <c r="J275" s="7"/>
      <c r="K275" s="7"/>
    </row>
    <row r="276" spans="1:11">
      <c r="A276" s="7"/>
      <c r="I276" s="7"/>
      <c r="J276" s="7"/>
      <c r="K276" s="7"/>
    </row>
    <row r="277" spans="1:11">
      <c r="A277" s="7"/>
      <c r="I277" s="7"/>
      <c r="J277" s="7"/>
      <c r="K277" s="7"/>
    </row>
    <row r="278" spans="1:11">
      <c r="A278" s="7"/>
      <c r="I278" s="7"/>
      <c r="J278" s="7"/>
      <c r="K278" s="7"/>
    </row>
    <row r="279" spans="1:11">
      <c r="A279" s="7"/>
      <c r="I279" s="7"/>
      <c r="J279" s="7"/>
      <c r="K279" s="7"/>
    </row>
    <row r="280" spans="1:11">
      <c r="A280" s="7"/>
      <c r="I280" s="7"/>
      <c r="J280" s="7"/>
      <c r="K280" s="7"/>
    </row>
    <row r="281" spans="1:11">
      <c r="A281" s="7"/>
      <c r="I281" s="7"/>
      <c r="J281" s="7"/>
      <c r="K281" s="7"/>
    </row>
    <row r="282" spans="1:11">
      <c r="A282" s="7"/>
      <c r="I282" s="7"/>
      <c r="J282" s="7"/>
      <c r="K282" s="7"/>
    </row>
    <row r="283" spans="1:11">
      <c r="A283" s="7"/>
      <c r="I283" s="7"/>
      <c r="J283" s="7"/>
      <c r="K283" s="7"/>
    </row>
    <row r="284" spans="1:11">
      <c r="A284" s="7"/>
      <c r="I284" s="7"/>
      <c r="J284" s="7"/>
      <c r="K284" s="7"/>
    </row>
    <row r="285" spans="1:11">
      <c r="A285" s="7"/>
      <c r="I285" s="7"/>
      <c r="J285" s="7"/>
      <c r="K285" s="7"/>
    </row>
    <row r="286" spans="1:11">
      <c r="A286" s="7"/>
      <c r="I286" s="7"/>
      <c r="J286" s="7"/>
      <c r="K286" s="7"/>
    </row>
    <row r="287" spans="1:11">
      <c r="A287" s="7"/>
      <c r="I287" s="7"/>
      <c r="J287" s="7"/>
      <c r="K287" s="7"/>
    </row>
    <row r="288" spans="1:11">
      <c r="A288" s="7"/>
      <c r="I288" s="7"/>
      <c r="J288" s="7"/>
      <c r="K288" s="7"/>
    </row>
    <row r="289" spans="1:11">
      <c r="A289" s="7"/>
      <c r="I289" s="7"/>
      <c r="J289" s="7"/>
      <c r="K289" s="7"/>
    </row>
    <row r="290" spans="1:11">
      <c r="A290" s="7"/>
      <c r="I290" s="7"/>
      <c r="J290" s="7"/>
      <c r="K290" s="7"/>
    </row>
    <row r="291" spans="1:11">
      <c r="A291" s="7"/>
      <c r="I291" s="7"/>
      <c r="J291" s="7"/>
      <c r="K291" s="7"/>
    </row>
    <row r="292" spans="1:11">
      <c r="A292" s="7"/>
      <c r="I292" s="7"/>
      <c r="J292" s="7"/>
      <c r="K292" s="7"/>
    </row>
    <row r="293" spans="1:11">
      <c r="A293" s="7"/>
      <c r="I293" s="7"/>
      <c r="J293" s="7"/>
      <c r="K293" s="7"/>
    </row>
    <row r="294" spans="1:11">
      <c r="A294" s="7"/>
      <c r="I294" s="7"/>
      <c r="J294" s="7"/>
      <c r="K294" s="7"/>
    </row>
    <row r="295" spans="1:11">
      <c r="A295" s="7"/>
      <c r="I295" s="7"/>
      <c r="J295" s="7"/>
      <c r="K295" s="7"/>
    </row>
    <row r="296" spans="1:11">
      <c r="A296" s="7"/>
      <c r="I296" s="7"/>
      <c r="J296" s="7"/>
      <c r="K296" s="7"/>
    </row>
    <row r="297" spans="1:11">
      <c r="A297" s="7"/>
      <c r="I297" s="7"/>
      <c r="J297" s="7"/>
      <c r="K297"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r:id="rId1"/>
      <headerFooter alignWithMargins="0"/>
    </customSheetView>
  </customSheetViews>
  <mergeCells count="12">
    <mergeCell ref="A27:J27"/>
    <mergeCell ref="A28:J28"/>
    <mergeCell ref="B4:J4"/>
    <mergeCell ref="B5:C5"/>
    <mergeCell ref="A4:A8"/>
    <mergeCell ref="B6:B7"/>
    <mergeCell ref="C6:C7"/>
    <mergeCell ref="D6:D7"/>
    <mergeCell ref="B8:H8"/>
    <mergeCell ref="I5:J7"/>
    <mergeCell ref="D5:H5"/>
    <mergeCell ref="E6:H6"/>
  </mergeCells>
  <phoneticPr fontId="0" type="noConversion"/>
  <hyperlinks>
    <hyperlink ref="L1" location="'Spis tablic_Contents'!A1" display="&lt; POWRÓT" xr:uid="{00000000-0004-0000-1B00-000000000000}"/>
    <hyperlink ref="L2" location="'Spis tablic_Contents'!A1" display="&lt; BACK" xr:uid="{00000000-0004-0000-1B00-000001000000}"/>
  </hyperlinks>
  <pageMargins left="0.74803149606299213" right="0.74803149606299213" top="0.78740157480314965" bottom="0.78740157480314965" header="0.51181102362204722" footer="0.51181102362204722"/>
  <pageSetup paperSize="9" scale="79" fitToHeight="0" orientation="landscape" r:id="rId2"/>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X29"/>
  <sheetViews>
    <sheetView showGridLines="0" zoomScaleNormal="100" workbookViewId="0"/>
  </sheetViews>
  <sheetFormatPr defaultColWidth="9.140625" defaultRowHeight="12"/>
  <cols>
    <col min="1" max="1" width="27.85546875" style="10" customWidth="1"/>
    <col min="2" max="12" width="13" style="10" customWidth="1"/>
    <col min="13" max="13" width="10" style="10" customWidth="1"/>
    <col min="14" max="14" width="10.5703125" style="495" customWidth="1"/>
    <col min="15" max="16384" width="9.140625" style="10"/>
  </cols>
  <sheetData>
    <row r="1" spans="1:24" ht="14.25" customHeight="1">
      <c r="A1" s="286" t="s">
        <v>1495</v>
      </c>
      <c r="B1" s="312"/>
      <c r="C1" s="312"/>
      <c r="D1" s="312"/>
      <c r="E1" s="312"/>
      <c r="F1" s="312"/>
      <c r="G1" s="312"/>
      <c r="H1" s="312"/>
      <c r="I1" s="312"/>
      <c r="J1" s="312"/>
      <c r="K1" s="312"/>
      <c r="L1" s="312"/>
      <c r="N1" s="2" t="s">
        <v>500</v>
      </c>
    </row>
    <row r="2" spans="1:24" s="315" customFormat="1" ht="14.25" customHeight="1">
      <c r="A2" s="413" t="s">
        <v>1436</v>
      </c>
      <c r="B2" s="257"/>
      <c r="C2" s="257"/>
      <c r="D2" s="257"/>
      <c r="E2" s="257"/>
      <c r="F2" s="257"/>
      <c r="G2" s="257"/>
      <c r="H2" s="257"/>
      <c r="I2" s="257"/>
      <c r="J2" s="257"/>
      <c r="K2" s="257"/>
      <c r="L2" s="257"/>
      <c r="N2" s="522" t="s">
        <v>501</v>
      </c>
      <c r="O2" s="153"/>
    </row>
    <row r="3" spans="1:24" ht="6" customHeight="1">
      <c r="A3" s="13"/>
      <c r="B3" s="313"/>
      <c r="C3" s="313"/>
      <c r="D3" s="16"/>
      <c r="E3" s="313"/>
      <c r="F3" s="313"/>
      <c r="G3" s="16"/>
      <c r="H3" s="16"/>
      <c r="I3" s="16"/>
      <c r="J3" s="313"/>
      <c r="K3" s="313"/>
      <c r="L3" s="313"/>
    </row>
    <row r="4" spans="1:24" ht="51.75" customHeight="1">
      <c r="A4" s="1207" t="s">
        <v>927</v>
      </c>
      <c r="B4" s="410" t="s">
        <v>897</v>
      </c>
      <c r="C4" s="410" t="s">
        <v>971</v>
      </c>
      <c r="D4" s="409" t="s">
        <v>972</v>
      </c>
      <c r="E4" s="410" t="s">
        <v>898</v>
      </c>
      <c r="F4" s="410" t="s">
        <v>899</v>
      </c>
      <c r="G4" s="409" t="s">
        <v>973</v>
      </c>
      <c r="H4" s="409" t="s">
        <v>974</v>
      </c>
      <c r="I4" s="409" t="s">
        <v>975</v>
      </c>
      <c r="J4" s="410" t="s">
        <v>900</v>
      </c>
      <c r="K4" s="410" t="s">
        <v>901</v>
      </c>
      <c r="L4" s="408" t="s">
        <v>902</v>
      </c>
    </row>
    <row r="5" spans="1:24" ht="51.75" customHeight="1">
      <c r="A5" s="1212"/>
      <c r="B5" s="1223" t="s">
        <v>976</v>
      </c>
      <c r="C5" s="1223"/>
      <c r="D5" s="1223"/>
      <c r="E5" s="1223"/>
      <c r="F5" s="1223"/>
      <c r="G5" s="1223"/>
      <c r="H5" s="1223"/>
      <c r="I5" s="1223"/>
      <c r="J5" s="1223"/>
      <c r="K5" s="1223"/>
      <c r="L5" s="1209"/>
    </row>
    <row r="6" spans="1:24" ht="14.25" customHeight="1">
      <c r="A6" s="295" t="s">
        <v>212</v>
      </c>
      <c r="B6" s="1020">
        <v>7230</v>
      </c>
      <c r="C6" s="1020">
        <v>20597</v>
      </c>
      <c r="D6" s="1020">
        <v>761</v>
      </c>
      <c r="E6" s="1020">
        <v>101634</v>
      </c>
      <c r="F6" s="1020">
        <v>821</v>
      </c>
      <c r="G6" s="1020">
        <v>1013</v>
      </c>
      <c r="H6" s="1020">
        <v>25810</v>
      </c>
      <c r="I6" s="1020">
        <v>189</v>
      </c>
      <c r="J6" s="1020">
        <v>16310</v>
      </c>
      <c r="K6" s="1020">
        <v>27628</v>
      </c>
      <c r="L6" s="1021">
        <v>4448</v>
      </c>
      <c r="N6" s="10"/>
    </row>
    <row r="7" spans="1:24" ht="14.25" customHeight="1">
      <c r="A7" s="281" t="s">
        <v>567</v>
      </c>
      <c r="B7" s="480"/>
      <c r="C7" s="480"/>
      <c r="D7" s="480"/>
      <c r="E7" s="480"/>
      <c r="F7" s="480"/>
      <c r="G7" s="480"/>
      <c r="H7" s="480"/>
      <c r="I7" s="480"/>
      <c r="J7" s="480"/>
      <c r="K7" s="480"/>
      <c r="L7" s="521"/>
      <c r="N7" s="10"/>
    </row>
    <row r="8" spans="1:24" ht="14.25" customHeight="1">
      <c r="A8" s="297" t="s">
        <v>176</v>
      </c>
      <c r="B8" s="501">
        <v>2146</v>
      </c>
      <c r="C8" s="501">
        <v>184</v>
      </c>
      <c r="D8" s="501">
        <v>44</v>
      </c>
      <c r="E8" s="501">
        <v>1860</v>
      </c>
      <c r="F8" s="501">
        <v>119</v>
      </c>
      <c r="G8" s="501">
        <v>24</v>
      </c>
      <c r="H8" s="501">
        <v>1823</v>
      </c>
      <c r="I8" s="501">
        <v>6</v>
      </c>
      <c r="J8" s="501">
        <v>488</v>
      </c>
      <c r="K8" s="501">
        <v>6516</v>
      </c>
      <c r="L8" s="498">
        <v>860</v>
      </c>
      <c r="N8" s="10"/>
      <c r="X8" s="314"/>
    </row>
    <row r="9" spans="1:24" ht="14.25" customHeight="1">
      <c r="A9" s="297" t="s">
        <v>177</v>
      </c>
      <c r="B9" s="501">
        <v>25</v>
      </c>
      <c r="C9" s="501">
        <v>166</v>
      </c>
      <c r="D9" s="501">
        <v>1</v>
      </c>
      <c r="E9" s="501">
        <v>714</v>
      </c>
      <c r="F9" s="501">
        <v>17</v>
      </c>
      <c r="G9" s="501">
        <v>12</v>
      </c>
      <c r="H9" s="501">
        <v>208</v>
      </c>
      <c r="I9" s="505" t="s">
        <v>554</v>
      </c>
      <c r="J9" s="501">
        <v>147</v>
      </c>
      <c r="K9" s="501">
        <v>206</v>
      </c>
      <c r="L9" s="498">
        <v>21</v>
      </c>
      <c r="N9" s="10"/>
      <c r="X9" s="314"/>
    </row>
    <row r="10" spans="1:24" ht="14.25" customHeight="1">
      <c r="A10" s="297" t="s">
        <v>178</v>
      </c>
      <c r="B10" s="501">
        <v>37</v>
      </c>
      <c r="C10" s="501">
        <v>347</v>
      </c>
      <c r="D10" s="501">
        <v>8</v>
      </c>
      <c r="E10" s="501">
        <v>1289</v>
      </c>
      <c r="F10" s="501">
        <v>7</v>
      </c>
      <c r="G10" s="501">
        <v>53</v>
      </c>
      <c r="H10" s="501">
        <v>162</v>
      </c>
      <c r="I10" s="505" t="s">
        <v>554</v>
      </c>
      <c r="J10" s="501">
        <v>1476</v>
      </c>
      <c r="K10" s="501">
        <v>202</v>
      </c>
      <c r="L10" s="498">
        <v>136</v>
      </c>
      <c r="N10" s="10"/>
      <c r="X10" s="314"/>
    </row>
    <row r="11" spans="1:24" ht="14.25" customHeight="1">
      <c r="A11" s="297" t="s">
        <v>179</v>
      </c>
      <c r="B11" s="501">
        <v>1</v>
      </c>
      <c r="C11" s="501">
        <v>6</v>
      </c>
      <c r="D11" s="505" t="s">
        <v>554</v>
      </c>
      <c r="E11" s="501">
        <v>10</v>
      </c>
      <c r="F11" s="501">
        <v>1</v>
      </c>
      <c r="G11" s="505" t="s">
        <v>554</v>
      </c>
      <c r="H11" s="501">
        <v>39</v>
      </c>
      <c r="I11" s="505" t="s">
        <v>554</v>
      </c>
      <c r="J11" s="501">
        <v>35</v>
      </c>
      <c r="K11" s="501">
        <v>5</v>
      </c>
      <c r="L11" s="500" t="s">
        <v>554</v>
      </c>
      <c r="N11" s="10"/>
      <c r="X11" s="314"/>
    </row>
    <row r="12" spans="1:24" ht="14.25" customHeight="1">
      <c r="A12" s="297" t="s">
        <v>180</v>
      </c>
      <c r="B12" s="501">
        <v>2723</v>
      </c>
      <c r="C12" s="501">
        <v>7812</v>
      </c>
      <c r="D12" s="501">
        <v>1</v>
      </c>
      <c r="E12" s="501">
        <v>11517</v>
      </c>
      <c r="F12" s="501">
        <v>114</v>
      </c>
      <c r="G12" s="501">
        <v>291</v>
      </c>
      <c r="H12" s="501">
        <v>3580</v>
      </c>
      <c r="I12" s="501">
        <v>1</v>
      </c>
      <c r="J12" s="501">
        <v>6015</v>
      </c>
      <c r="K12" s="501">
        <v>5390</v>
      </c>
      <c r="L12" s="498">
        <v>2118</v>
      </c>
      <c r="N12" s="10"/>
      <c r="X12" s="314"/>
    </row>
    <row r="13" spans="1:24" ht="14.25" customHeight="1">
      <c r="A13" s="297" t="s">
        <v>181</v>
      </c>
      <c r="B13" s="501">
        <v>202</v>
      </c>
      <c r="C13" s="501">
        <v>1249</v>
      </c>
      <c r="D13" s="501">
        <v>2</v>
      </c>
      <c r="E13" s="501">
        <v>7042</v>
      </c>
      <c r="F13" s="501">
        <v>51</v>
      </c>
      <c r="G13" s="501">
        <v>38</v>
      </c>
      <c r="H13" s="501">
        <v>514</v>
      </c>
      <c r="I13" s="505" t="s">
        <v>554</v>
      </c>
      <c r="J13" s="501">
        <v>207</v>
      </c>
      <c r="K13" s="501">
        <v>3182</v>
      </c>
      <c r="L13" s="498">
        <v>46</v>
      </c>
      <c r="N13" s="10"/>
      <c r="X13" s="314"/>
    </row>
    <row r="14" spans="1:24" ht="14.25" customHeight="1">
      <c r="A14" s="297" t="s">
        <v>182</v>
      </c>
      <c r="B14" s="501">
        <v>170</v>
      </c>
      <c r="C14" s="501">
        <v>4679</v>
      </c>
      <c r="D14" s="501">
        <v>15</v>
      </c>
      <c r="E14" s="501">
        <v>8532</v>
      </c>
      <c r="F14" s="501">
        <v>28</v>
      </c>
      <c r="G14" s="501">
        <v>313</v>
      </c>
      <c r="H14" s="501">
        <v>12226</v>
      </c>
      <c r="I14" s="505" t="s">
        <v>554</v>
      </c>
      <c r="J14" s="501">
        <v>2962</v>
      </c>
      <c r="K14" s="501">
        <v>1002</v>
      </c>
      <c r="L14" s="498">
        <v>337</v>
      </c>
      <c r="N14" s="10"/>
      <c r="X14" s="314"/>
    </row>
    <row r="15" spans="1:24" ht="14.25" customHeight="1">
      <c r="A15" s="297" t="s">
        <v>183</v>
      </c>
      <c r="B15" s="501">
        <v>254</v>
      </c>
      <c r="C15" s="501">
        <v>1108</v>
      </c>
      <c r="D15" s="501">
        <v>45</v>
      </c>
      <c r="E15" s="501">
        <v>13675</v>
      </c>
      <c r="F15" s="501">
        <v>88</v>
      </c>
      <c r="G15" s="501">
        <v>2</v>
      </c>
      <c r="H15" s="501">
        <v>471</v>
      </c>
      <c r="I15" s="505" t="s">
        <v>554</v>
      </c>
      <c r="J15" s="501">
        <v>1817</v>
      </c>
      <c r="K15" s="501">
        <v>1819</v>
      </c>
      <c r="L15" s="498">
        <v>91</v>
      </c>
      <c r="N15" s="10"/>
      <c r="X15" s="314"/>
    </row>
    <row r="16" spans="1:24" ht="14.25" customHeight="1">
      <c r="A16" s="297" t="s">
        <v>184</v>
      </c>
      <c r="B16" s="501">
        <v>122</v>
      </c>
      <c r="C16" s="501">
        <v>423</v>
      </c>
      <c r="D16" s="501">
        <v>93</v>
      </c>
      <c r="E16" s="501">
        <v>3300</v>
      </c>
      <c r="F16" s="501">
        <v>30</v>
      </c>
      <c r="G16" s="501">
        <v>15</v>
      </c>
      <c r="H16" s="501">
        <v>497</v>
      </c>
      <c r="I16" s="501">
        <v>6</v>
      </c>
      <c r="J16" s="501">
        <v>323</v>
      </c>
      <c r="K16" s="501">
        <v>400</v>
      </c>
      <c r="L16" s="498">
        <v>157</v>
      </c>
      <c r="N16" s="10"/>
      <c r="X16" s="314"/>
    </row>
    <row r="17" spans="1:24" ht="14.25" customHeight="1">
      <c r="A17" s="297" t="s">
        <v>185</v>
      </c>
      <c r="B17" s="501">
        <v>20</v>
      </c>
      <c r="C17" s="501">
        <v>102</v>
      </c>
      <c r="D17" s="505" t="s">
        <v>554</v>
      </c>
      <c r="E17" s="501">
        <v>168</v>
      </c>
      <c r="F17" s="501">
        <v>5</v>
      </c>
      <c r="G17" s="501">
        <v>3</v>
      </c>
      <c r="H17" s="501">
        <v>593</v>
      </c>
      <c r="I17" s="505" t="s">
        <v>554</v>
      </c>
      <c r="J17" s="501">
        <v>146</v>
      </c>
      <c r="K17" s="501">
        <v>168</v>
      </c>
      <c r="L17" s="498">
        <v>12</v>
      </c>
      <c r="N17" s="10"/>
      <c r="X17" s="314"/>
    </row>
    <row r="18" spans="1:24" ht="14.25" customHeight="1">
      <c r="A18" s="297" t="s">
        <v>186</v>
      </c>
      <c r="B18" s="505" t="s">
        <v>554</v>
      </c>
      <c r="C18" s="501">
        <v>112</v>
      </c>
      <c r="D18" s="501">
        <v>14</v>
      </c>
      <c r="E18" s="501">
        <v>881</v>
      </c>
      <c r="F18" s="501">
        <v>2</v>
      </c>
      <c r="G18" s="501">
        <v>3</v>
      </c>
      <c r="H18" s="501">
        <v>773</v>
      </c>
      <c r="I18" s="505" t="s">
        <v>554</v>
      </c>
      <c r="J18" s="501">
        <v>61</v>
      </c>
      <c r="K18" s="501">
        <v>50</v>
      </c>
      <c r="L18" s="498">
        <v>14</v>
      </c>
      <c r="N18" s="10"/>
      <c r="X18" s="314"/>
    </row>
    <row r="19" spans="1:24" ht="14.25" customHeight="1">
      <c r="A19" s="297" t="s">
        <v>187</v>
      </c>
      <c r="B19" s="501">
        <v>680</v>
      </c>
      <c r="C19" s="501">
        <v>2281</v>
      </c>
      <c r="D19" s="501">
        <v>138</v>
      </c>
      <c r="E19" s="501">
        <v>47381</v>
      </c>
      <c r="F19" s="501">
        <v>275</v>
      </c>
      <c r="G19" s="501">
        <v>126</v>
      </c>
      <c r="H19" s="501">
        <v>3106</v>
      </c>
      <c r="I19" s="501">
        <v>176</v>
      </c>
      <c r="J19" s="501">
        <v>1768</v>
      </c>
      <c r="K19" s="501">
        <v>7692</v>
      </c>
      <c r="L19" s="498">
        <v>262</v>
      </c>
      <c r="N19" s="10"/>
      <c r="X19" s="314"/>
    </row>
    <row r="20" spans="1:24" ht="14.25" customHeight="1">
      <c r="A20" s="297" t="s">
        <v>188</v>
      </c>
      <c r="B20" s="501">
        <v>32</v>
      </c>
      <c r="C20" s="501">
        <v>316</v>
      </c>
      <c r="D20" s="501">
        <v>6</v>
      </c>
      <c r="E20" s="501">
        <v>764</v>
      </c>
      <c r="F20" s="501">
        <v>22</v>
      </c>
      <c r="G20" s="501">
        <v>28</v>
      </c>
      <c r="H20" s="501">
        <v>116</v>
      </c>
      <c r="I20" s="505" t="s">
        <v>554</v>
      </c>
      <c r="J20" s="501">
        <v>138</v>
      </c>
      <c r="K20" s="501">
        <v>304</v>
      </c>
      <c r="L20" s="498">
        <v>250</v>
      </c>
      <c r="N20" s="10"/>
      <c r="X20" s="314"/>
    </row>
    <row r="21" spans="1:24" ht="14.25" customHeight="1">
      <c r="A21" s="297" t="s">
        <v>189</v>
      </c>
      <c r="B21" s="501">
        <v>8</v>
      </c>
      <c r="C21" s="501">
        <v>20</v>
      </c>
      <c r="D21" s="505" t="s">
        <v>554</v>
      </c>
      <c r="E21" s="501">
        <v>22</v>
      </c>
      <c r="F21" s="505" t="s">
        <v>554</v>
      </c>
      <c r="G21" s="501">
        <v>2</v>
      </c>
      <c r="H21" s="501">
        <v>17</v>
      </c>
      <c r="I21" s="505" t="s">
        <v>554</v>
      </c>
      <c r="J21" s="501">
        <v>8</v>
      </c>
      <c r="K21" s="501">
        <v>2</v>
      </c>
      <c r="L21" s="500" t="s">
        <v>554</v>
      </c>
      <c r="N21" s="10"/>
      <c r="X21" s="314"/>
    </row>
    <row r="22" spans="1:24" ht="14.25" customHeight="1">
      <c r="A22" s="297" t="s">
        <v>190</v>
      </c>
      <c r="B22" s="501">
        <v>635</v>
      </c>
      <c r="C22" s="501">
        <v>1513</v>
      </c>
      <c r="D22" s="501">
        <v>394</v>
      </c>
      <c r="E22" s="501">
        <v>3827</v>
      </c>
      <c r="F22" s="501">
        <v>39</v>
      </c>
      <c r="G22" s="501">
        <v>75</v>
      </c>
      <c r="H22" s="501">
        <v>1379</v>
      </c>
      <c r="I22" s="505" t="s">
        <v>554</v>
      </c>
      <c r="J22" s="501">
        <v>538</v>
      </c>
      <c r="K22" s="501">
        <v>461</v>
      </c>
      <c r="L22" s="498">
        <v>126</v>
      </c>
      <c r="N22" s="10"/>
      <c r="X22" s="314"/>
    </row>
    <row r="23" spans="1:24" ht="14.25" customHeight="1">
      <c r="A23" s="297" t="s">
        <v>191</v>
      </c>
      <c r="B23" s="501">
        <v>175</v>
      </c>
      <c r="C23" s="501">
        <v>279</v>
      </c>
      <c r="D23" s="505" t="s">
        <v>554</v>
      </c>
      <c r="E23" s="501">
        <v>652</v>
      </c>
      <c r="F23" s="501">
        <v>23</v>
      </c>
      <c r="G23" s="501">
        <v>28</v>
      </c>
      <c r="H23" s="501">
        <v>306</v>
      </c>
      <c r="I23" s="505" t="s">
        <v>554</v>
      </c>
      <c r="J23" s="501">
        <v>181</v>
      </c>
      <c r="K23" s="501">
        <v>229</v>
      </c>
      <c r="L23" s="498">
        <v>18</v>
      </c>
      <c r="N23" s="10"/>
      <c r="X23" s="314"/>
    </row>
    <row r="24" spans="1:24" ht="14.25" customHeight="1">
      <c r="A24" s="7"/>
      <c r="B24" s="238"/>
      <c r="C24" s="238"/>
      <c r="D24" s="238"/>
      <c r="E24" s="238"/>
      <c r="F24" s="238"/>
      <c r="G24" s="238"/>
      <c r="H24" s="238"/>
      <c r="I24" s="238"/>
      <c r="J24" s="238"/>
      <c r="K24" s="238"/>
      <c r="L24" s="238"/>
    </row>
    <row r="25" spans="1:24">
      <c r="A25" s="7"/>
      <c r="B25" s="7"/>
      <c r="C25" s="7"/>
      <c r="D25" s="7"/>
      <c r="E25" s="7"/>
      <c r="F25" s="7"/>
      <c r="G25" s="7"/>
      <c r="H25" s="7"/>
      <c r="I25" s="7"/>
      <c r="J25" s="7"/>
      <c r="K25" s="7"/>
      <c r="L25" s="7"/>
    </row>
    <row r="26" spans="1:24">
      <c r="A26" s="7"/>
      <c r="B26" s="238"/>
      <c r="C26" s="238"/>
      <c r="D26" s="238"/>
      <c r="E26" s="238"/>
      <c r="F26" s="238"/>
      <c r="G26" s="238"/>
      <c r="H26" s="238"/>
      <c r="I26" s="238"/>
      <c r="J26" s="238"/>
      <c r="K26" s="238"/>
      <c r="L26" s="238"/>
    </row>
    <row r="27" spans="1:24">
      <c r="A27" s="7"/>
      <c r="B27" s="7"/>
      <c r="C27" s="7"/>
      <c r="D27" s="7"/>
      <c r="E27" s="7"/>
      <c r="F27" s="7"/>
      <c r="G27" s="7"/>
      <c r="H27" s="7"/>
      <c r="I27" s="7"/>
      <c r="J27" s="7"/>
      <c r="K27" s="7"/>
      <c r="L27" s="7"/>
    </row>
    <row r="28" spans="1:24">
      <c r="A28" s="7"/>
      <c r="B28" s="7"/>
      <c r="C28" s="7"/>
      <c r="D28" s="7"/>
      <c r="E28" s="7"/>
      <c r="F28" s="7"/>
      <c r="G28" s="7"/>
      <c r="H28" s="7"/>
      <c r="I28" s="7"/>
      <c r="J28" s="7"/>
      <c r="K28" s="7"/>
      <c r="L28" s="7"/>
    </row>
    <row r="29" spans="1:24">
      <c r="A29" s="7"/>
      <c r="B29" s="7"/>
      <c r="C29" s="7"/>
      <c r="D29" s="7"/>
      <c r="E29" s="7"/>
      <c r="F29" s="7"/>
      <c r="G29" s="7"/>
      <c r="H29" s="7"/>
      <c r="I29" s="7"/>
      <c r="J29" s="7"/>
      <c r="K29" s="7"/>
      <c r="L29" s="7"/>
    </row>
  </sheetData>
  <customSheetViews>
    <customSheetView guid="{17A61E15-CB34-4E45-B54C-4890B27A542F}" showGridLines="0">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2">
    <mergeCell ref="A4:A5"/>
    <mergeCell ref="B5:L5"/>
  </mergeCells>
  <phoneticPr fontId="0" type="noConversion"/>
  <hyperlinks>
    <hyperlink ref="N1" location="'Spis tablic_Contents'!A1" display="&lt; POWRÓT" xr:uid="{00000000-0004-0000-1C00-000000000000}"/>
    <hyperlink ref="N2" location="'Spis tablic_Contents'!A1" display="&lt; BACK" xr:uid="{00000000-0004-0000-1C00-000001000000}"/>
  </hyperlinks>
  <pageMargins left="0.74803149606299213" right="0.74803149606299213" top="0.78740157480314965" bottom="0.78740157480314965" header="0.51181102362204722" footer="0.51181102362204722"/>
  <pageSetup paperSize="9" scale="59" orientation="landscape" horizontalDpi="4294967293"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50"/>
  <sheetViews>
    <sheetView showGridLines="0" zoomScaleNormal="100" workbookViewId="0"/>
  </sheetViews>
  <sheetFormatPr defaultColWidth="9.140625" defaultRowHeight="12"/>
  <cols>
    <col min="1" max="1" width="51.5703125" style="30" customWidth="1"/>
    <col min="2" max="7" width="9.140625" style="30" customWidth="1"/>
    <col min="8" max="8" width="9.140625" style="177" customWidth="1"/>
    <col min="9" max="9" width="51.5703125" style="30" customWidth="1"/>
    <col min="10" max="10" width="10.140625" style="30" customWidth="1"/>
    <col min="11" max="11" width="10.85546875" style="30" customWidth="1"/>
    <col min="12" max="16384" width="9.140625" style="30"/>
  </cols>
  <sheetData>
    <row r="1" spans="1:18" ht="14.25" customHeight="1">
      <c r="A1" s="15" t="s">
        <v>1200</v>
      </c>
      <c r="B1" s="15"/>
      <c r="C1" s="15"/>
      <c r="D1" s="15"/>
      <c r="E1" s="15"/>
      <c r="F1" s="15"/>
      <c r="G1" s="15"/>
      <c r="H1" s="438"/>
      <c r="I1" s="15"/>
      <c r="J1" s="15"/>
      <c r="K1" s="2" t="s">
        <v>500</v>
      </c>
      <c r="L1" s="1"/>
    </row>
    <row r="2" spans="1:18" ht="14.25" customHeight="1">
      <c r="A2" s="748" t="s">
        <v>499</v>
      </c>
      <c r="B2" s="135"/>
      <c r="C2" s="135"/>
      <c r="D2" s="135"/>
      <c r="E2" s="135"/>
      <c r="F2" s="135"/>
      <c r="G2" s="135"/>
      <c r="H2" s="975"/>
      <c r="I2" s="135"/>
      <c r="J2" s="135"/>
      <c r="K2" s="2" t="s">
        <v>501</v>
      </c>
      <c r="L2" s="1"/>
    </row>
    <row r="3" spans="1:18" ht="6" customHeight="1">
      <c r="A3" s="735"/>
      <c r="B3" s="735"/>
      <c r="C3" s="735"/>
      <c r="D3" s="735"/>
      <c r="E3" s="735"/>
      <c r="F3" s="735"/>
      <c r="G3" s="735"/>
      <c r="H3" s="976"/>
      <c r="I3" s="735"/>
      <c r="J3" s="977"/>
    </row>
    <row r="4" spans="1:18" ht="39" customHeight="1">
      <c r="A4" s="1131" t="s">
        <v>290</v>
      </c>
      <c r="B4" s="1062" t="s">
        <v>1616</v>
      </c>
      <c r="C4" s="1065">
        <v>2000</v>
      </c>
      <c r="D4" s="1063">
        <v>2005</v>
      </c>
      <c r="E4" s="1065">
        <v>2010</v>
      </c>
      <c r="F4" s="1064">
        <v>2015</v>
      </c>
      <c r="G4" s="1064">
        <v>2020</v>
      </c>
      <c r="H4" s="1064">
        <v>2021</v>
      </c>
      <c r="I4" s="1124" t="s">
        <v>291</v>
      </c>
      <c r="J4" s="978"/>
      <c r="K4" s="736"/>
    </row>
    <row r="5" spans="1:18" ht="39" customHeight="1">
      <c r="A5" s="1132"/>
      <c r="B5" s="1126" t="s">
        <v>1393</v>
      </c>
      <c r="C5" s="1127"/>
      <c r="D5" s="1127"/>
      <c r="E5" s="1127"/>
      <c r="F5" s="1127"/>
      <c r="G5" s="1127"/>
      <c r="H5" s="1128"/>
      <c r="I5" s="1125"/>
      <c r="J5" s="978"/>
      <c r="K5" s="736"/>
    </row>
    <row r="6" spans="1:18" s="737" customFormat="1" ht="14.25" customHeight="1">
      <c r="A6" s="66" t="s">
        <v>764</v>
      </c>
      <c r="B6" s="749">
        <v>5353466</v>
      </c>
      <c r="C6" s="750">
        <v>3847603</v>
      </c>
      <c r="D6" s="751">
        <v>3970444</v>
      </c>
      <c r="E6" s="750">
        <v>4386883</v>
      </c>
      <c r="F6" s="752">
        <v>4384520</v>
      </c>
      <c r="G6" s="753">
        <v>4351878</v>
      </c>
      <c r="H6" s="753">
        <v>4568404</v>
      </c>
      <c r="I6" s="628" t="s">
        <v>396</v>
      </c>
      <c r="J6" s="132"/>
      <c r="K6" s="132"/>
      <c r="R6" s="747"/>
    </row>
    <row r="7" spans="1:18" s="737" customFormat="1" ht="14.25" customHeight="1">
      <c r="A7" s="63" t="s">
        <v>344</v>
      </c>
      <c r="B7" s="7">
        <v>3628603</v>
      </c>
      <c r="C7" s="64">
        <v>1940687</v>
      </c>
      <c r="D7" s="7">
        <v>1907363</v>
      </c>
      <c r="E7" s="64">
        <v>2007947</v>
      </c>
      <c r="F7" s="65">
        <v>1703736</v>
      </c>
      <c r="G7" s="754">
        <v>1515235</v>
      </c>
      <c r="H7" s="754">
        <v>1666773</v>
      </c>
      <c r="I7" s="94" t="s">
        <v>349</v>
      </c>
      <c r="J7" s="7"/>
      <c r="K7" s="7"/>
      <c r="R7" s="747"/>
    </row>
    <row r="8" spans="1:18" s="737" customFormat="1" ht="14.25" customHeight="1">
      <c r="A8" s="63" t="s">
        <v>345</v>
      </c>
      <c r="B8" s="7">
        <v>592337</v>
      </c>
      <c r="C8" s="64">
        <v>507526</v>
      </c>
      <c r="D8" s="7">
        <v>532820</v>
      </c>
      <c r="E8" s="64">
        <v>484708</v>
      </c>
      <c r="F8" s="65">
        <v>514280</v>
      </c>
      <c r="G8" s="754">
        <v>370420</v>
      </c>
      <c r="H8" s="754">
        <v>434966</v>
      </c>
      <c r="I8" s="94" t="s">
        <v>350</v>
      </c>
      <c r="J8" s="7"/>
      <c r="K8" s="7"/>
      <c r="R8" s="747"/>
    </row>
    <row r="9" spans="1:18" s="737" customFormat="1" ht="14.25" customHeight="1">
      <c r="A9" s="63" t="s">
        <v>346</v>
      </c>
      <c r="B9" s="7">
        <v>618685</v>
      </c>
      <c r="C9" s="64">
        <v>768502</v>
      </c>
      <c r="D9" s="7">
        <v>772833</v>
      </c>
      <c r="E9" s="64">
        <v>970635</v>
      </c>
      <c r="F9" s="65">
        <v>1109700</v>
      </c>
      <c r="G9" s="754">
        <v>1088250</v>
      </c>
      <c r="H9" s="754">
        <v>1052490</v>
      </c>
      <c r="I9" s="94" t="s">
        <v>351</v>
      </c>
      <c r="J9" s="7"/>
      <c r="K9" s="7"/>
      <c r="R9" s="747"/>
    </row>
    <row r="10" spans="1:18" s="737" customFormat="1" ht="14.25" customHeight="1">
      <c r="A10" s="63" t="s">
        <v>347</v>
      </c>
      <c r="B10" s="7">
        <v>436920</v>
      </c>
      <c r="C10" s="64">
        <v>452713</v>
      </c>
      <c r="D10" s="7">
        <v>551007</v>
      </c>
      <c r="E10" s="64">
        <v>584375</v>
      </c>
      <c r="F10" s="65">
        <v>615557</v>
      </c>
      <c r="G10" s="754">
        <v>758325</v>
      </c>
      <c r="H10" s="754">
        <v>805457</v>
      </c>
      <c r="I10" s="94" t="s">
        <v>352</v>
      </c>
      <c r="J10" s="7"/>
      <c r="K10" s="7"/>
      <c r="R10" s="747"/>
    </row>
    <row r="11" spans="1:18" s="737" customFormat="1" ht="14.25" customHeight="1">
      <c r="A11" s="63" t="s">
        <v>348</v>
      </c>
      <c r="B11" s="7">
        <v>35231</v>
      </c>
      <c r="C11" s="64">
        <v>123405</v>
      </c>
      <c r="D11" s="7">
        <v>131474</v>
      </c>
      <c r="E11" s="64">
        <v>180274</v>
      </c>
      <c r="F11" s="754">
        <v>209692</v>
      </c>
      <c r="G11" s="754">
        <v>320816</v>
      </c>
      <c r="H11" s="754">
        <v>318992</v>
      </c>
      <c r="I11" s="94" t="s">
        <v>870</v>
      </c>
      <c r="J11" s="7"/>
      <c r="K11" s="7"/>
      <c r="R11" s="747"/>
    </row>
    <row r="12" spans="1:18" s="737" customFormat="1" ht="14.25" customHeight="1">
      <c r="A12" s="63" t="s">
        <v>871</v>
      </c>
      <c r="B12" s="7">
        <v>6455</v>
      </c>
      <c r="C12" s="64">
        <v>7723</v>
      </c>
      <c r="D12" s="7">
        <v>8894</v>
      </c>
      <c r="E12" s="64">
        <v>17664</v>
      </c>
      <c r="F12" s="754">
        <v>50734</v>
      </c>
      <c r="G12" s="755">
        <v>88465</v>
      </c>
      <c r="H12" s="755">
        <v>101277</v>
      </c>
      <c r="I12" s="94" t="s">
        <v>872</v>
      </c>
      <c r="J12" s="7"/>
      <c r="K12" s="7"/>
      <c r="R12" s="747"/>
    </row>
    <row r="13" spans="1:18" s="737" customFormat="1" ht="14.25" customHeight="1">
      <c r="A13" s="62" t="s">
        <v>1398</v>
      </c>
      <c r="B13" s="7">
        <v>35235</v>
      </c>
      <c r="C13" s="64">
        <v>47047</v>
      </c>
      <c r="D13" s="7">
        <v>66053</v>
      </c>
      <c r="E13" s="64">
        <v>141280</v>
      </c>
      <c r="F13" s="65">
        <v>180821</v>
      </c>
      <c r="G13" s="755">
        <v>210367</v>
      </c>
      <c r="H13" s="755">
        <v>188449</v>
      </c>
      <c r="I13" s="94" t="s">
        <v>1617</v>
      </c>
      <c r="J13" s="7"/>
      <c r="K13" s="7"/>
      <c r="R13" s="747"/>
    </row>
    <row r="14" spans="1:18" ht="6" customHeight="1">
      <c r="A14" s="737"/>
    </row>
    <row r="15" spans="1:18" s="33" customFormat="1" ht="25.5" customHeight="1">
      <c r="A15" s="1129" t="s">
        <v>1614</v>
      </c>
      <c r="B15" s="1129"/>
      <c r="C15" s="1129"/>
      <c r="D15" s="1129"/>
      <c r="E15" s="1129"/>
      <c r="F15" s="1129"/>
      <c r="G15" s="1129"/>
      <c r="H15" s="1129"/>
      <c r="I15" s="1129"/>
      <c r="J15" s="981"/>
      <c r="K15" s="981"/>
    </row>
    <row r="16" spans="1:18" s="33" customFormat="1" ht="25.5" customHeight="1">
      <c r="A16" s="1129" t="s">
        <v>1615</v>
      </c>
      <c r="B16" s="1129"/>
      <c r="C16" s="1129"/>
      <c r="D16" s="1129"/>
      <c r="E16" s="1129"/>
      <c r="F16" s="1129"/>
      <c r="G16" s="1129"/>
      <c r="H16" s="1129"/>
      <c r="I16" s="1129"/>
      <c r="J16" s="981"/>
      <c r="K16" s="981"/>
    </row>
    <row r="17" spans="1:7" ht="11.25" customHeight="1">
      <c r="A17" s="31"/>
      <c r="B17" s="31"/>
      <c r="C17" s="31"/>
      <c r="D17" s="31"/>
      <c r="E17" s="31"/>
      <c r="F17" s="31"/>
      <c r="G17" s="31"/>
    </row>
    <row r="18" spans="1:7" ht="11.25" customHeight="1">
      <c r="A18" s="1130"/>
      <c r="B18" s="1130"/>
      <c r="C18" s="1130"/>
      <c r="D18" s="1130"/>
      <c r="E18" s="1130"/>
      <c r="F18" s="1130"/>
      <c r="G18" s="1130"/>
    </row>
    <row r="19" spans="1:7">
      <c r="A19" s="1115"/>
      <c r="B19" s="1115"/>
      <c r="C19" s="1115"/>
      <c r="D19" s="1115"/>
      <c r="E19" s="1115"/>
      <c r="F19" s="1115"/>
      <c r="G19" s="1115"/>
    </row>
    <row r="20" spans="1:7" ht="11.25" customHeight="1">
      <c r="A20" s="1119"/>
      <c r="B20" s="1118"/>
      <c r="C20" s="734"/>
      <c r="D20" s="734"/>
      <c r="E20" s="734"/>
      <c r="F20" s="734"/>
      <c r="G20" s="1120"/>
    </row>
    <row r="21" spans="1:7" ht="11.25" customHeight="1">
      <c r="A21" s="1119"/>
      <c r="B21" s="1118"/>
      <c r="C21" s="1117"/>
      <c r="D21" s="1117"/>
      <c r="E21" s="1117"/>
      <c r="F21" s="1117"/>
      <c r="G21" s="1121"/>
    </row>
    <row r="22" spans="1:7" ht="12.75" customHeight="1">
      <c r="A22" s="32"/>
      <c r="B22" s="18"/>
      <c r="G22" s="19"/>
    </row>
    <row r="23" spans="1:7" ht="12.75" customHeight="1">
      <c r="A23" s="32"/>
      <c r="B23" s="18"/>
      <c r="G23" s="19"/>
    </row>
    <row r="24" spans="1:7" ht="12.75" customHeight="1">
      <c r="A24" s="32"/>
      <c r="B24" s="18"/>
      <c r="G24" s="19"/>
    </row>
    <row r="25" spans="1:7" ht="12.75" customHeight="1">
      <c r="A25" s="18"/>
      <c r="B25" s="18"/>
      <c r="G25" s="19"/>
    </row>
    <row r="26" spans="1:7" ht="12.75" customHeight="1">
      <c r="A26" s="18"/>
      <c r="B26" s="18"/>
      <c r="G26" s="19"/>
    </row>
    <row r="27" spans="1:7" ht="12.75" customHeight="1">
      <c r="A27" s="32"/>
      <c r="B27" s="18"/>
      <c r="G27" s="19"/>
    </row>
    <row r="28" spans="1:7" ht="12.75" customHeight="1">
      <c r="A28" s="18"/>
      <c r="B28" s="18"/>
      <c r="G28" s="19"/>
    </row>
    <row r="29" spans="1:7" ht="24" customHeight="1">
      <c r="A29" s="18"/>
      <c r="B29" s="18"/>
      <c r="G29" s="19"/>
    </row>
    <row r="30" spans="1:7" ht="12.75" customHeight="1">
      <c r="A30" s="32"/>
      <c r="B30" s="18"/>
      <c r="G30" s="19"/>
    </row>
    <row r="31" spans="1:7">
      <c r="A31" s="18"/>
      <c r="B31" s="18"/>
      <c r="G31" s="19"/>
    </row>
    <row r="32" spans="1:7" ht="24" customHeight="1">
      <c r="A32" s="32"/>
      <c r="B32" s="7"/>
      <c r="G32" s="6"/>
    </row>
    <row r="33" spans="1:11" ht="11.25" customHeight="1"/>
    <row r="34" spans="1:11">
      <c r="A34" s="1115"/>
      <c r="B34" s="1115"/>
      <c r="C34" s="1115"/>
      <c r="D34" s="1115"/>
      <c r="E34" s="1115"/>
      <c r="F34" s="1115"/>
      <c r="G34" s="1115"/>
    </row>
    <row r="35" spans="1:11">
      <c r="A35" s="1115"/>
      <c r="B35" s="1115"/>
      <c r="C35" s="1115"/>
      <c r="D35" s="1115"/>
      <c r="E35" s="1115"/>
      <c r="F35" s="1115"/>
      <c r="G35" s="1115"/>
    </row>
    <row r="37" spans="1:11">
      <c r="A37" s="1130"/>
      <c r="B37" s="1130"/>
      <c r="C37" s="1130"/>
      <c r="D37" s="1130"/>
      <c r="E37" s="1130"/>
      <c r="F37" s="1130"/>
      <c r="G37" s="1130"/>
    </row>
    <row r="38" spans="1:11">
      <c r="A38" s="1115"/>
      <c r="B38" s="1115"/>
      <c r="C38" s="1115"/>
      <c r="D38" s="1115"/>
      <c r="E38" s="1115"/>
      <c r="F38" s="1115"/>
      <c r="G38" s="1115"/>
    </row>
    <row r="39" spans="1:11" ht="11.25" customHeight="1">
      <c r="A39" s="1116"/>
      <c r="B39" s="1116"/>
      <c r="C39" s="1116"/>
      <c r="D39" s="1116"/>
      <c r="E39" s="1116"/>
      <c r="F39" s="1116"/>
      <c r="G39" s="734"/>
    </row>
    <row r="40" spans="1:11">
      <c r="A40" s="1116"/>
      <c r="B40" s="1116"/>
      <c r="C40" s="1116"/>
      <c r="D40" s="1116"/>
      <c r="E40" s="1116"/>
      <c r="F40" s="1116"/>
      <c r="G40" s="1116"/>
    </row>
    <row r="41" spans="1:11" ht="56.25" customHeight="1">
      <c r="A41" s="1116"/>
      <c r="B41" s="1116"/>
      <c r="C41" s="1116"/>
      <c r="D41" s="734"/>
      <c r="E41" s="734"/>
      <c r="F41" s="734"/>
      <c r="G41" s="1116"/>
    </row>
    <row r="42" spans="1:11" ht="21" customHeight="1">
      <c r="A42" s="1116"/>
      <c r="B42" s="1116"/>
      <c r="C42" s="1116"/>
      <c r="D42" s="1116"/>
      <c r="E42" s="1116"/>
      <c r="F42" s="1116"/>
      <c r="G42" s="1116"/>
      <c r="K42" s="1116"/>
    </row>
    <row r="43" spans="1:11">
      <c r="A43" s="33"/>
      <c r="B43" s="737"/>
      <c r="K43" s="1116"/>
    </row>
    <row r="44" spans="1:11">
      <c r="A44" s="33"/>
      <c r="B44" s="737"/>
      <c r="K44" s="1116"/>
    </row>
    <row r="45" spans="1:11">
      <c r="A45" s="33"/>
      <c r="B45" s="737"/>
      <c r="K45" s="1116"/>
    </row>
    <row r="46" spans="1:11">
      <c r="A46" s="33"/>
      <c r="B46" s="737"/>
    </row>
    <row r="47" spans="1:11">
      <c r="A47" s="34"/>
      <c r="B47" s="737"/>
    </row>
    <row r="49" spans="1:11" ht="33.75" customHeight="1">
      <c r="A49" s="1122"/>
      <c r="B49" s="1123"/>
      <c r="C49" s="1123"/>
      <c r="D49" s="1123"/>
      <c r="E49" s="1123"/>
      <c r="F49" s="1123"/>
      <c r="G49" s="1123"/>
    </row>
    <row r="50" spans="1:11" ht="33.75" customHeight="1">
      <c r="A50" s="1115"/>
      <c r="B50" s="1115"/>
      <c r="C50" s="1115"/>
      <c r="D50" s="1115"/>
      <c r="E50" s="1115"/>
      <c r="F50" s="1115"/>
      <c r="G50" s="1115"/>
      <c r="K50" s="34"/>
    </row>
  </sheetData>
  <customSheetViews>
    <customSheetView guid="{17A61E15-CB34-4E45-B54C-4890B27A542F}" showGridLines="0">
      <selection activeCell="J1" sqref="J1"/>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25">
    <mergeCell ref="I4:I5"/>
    <mergeCell ref="B5:H5"/>
    <mergeCell ref="A15:I15"/>
    <mergeCell ref="A16:I16"/>
    <mergeCell ref="K42:K45"/>
    <mergeCell ref="C40:C41"/>
    <mergeCell ref="A37:G37"/>
    <mergeCell ref="A38:G38"/>
    <mergeCell ref="C39:F39"/>
    <mergeCell ref="D40:F40"/>
    <mergeCell ref="A39:A42"/>
    <mergeCell ref="B42:F42"/>
    <mergeCell ref="A4:A5"/>
    <mergeCell ref="A19:G19"/>
    <mergeCell ref="A34:G34"/>
    <mergeCell ref="A18:G18"/>
    <mergeCell ref="A50:G50"/>
    <mergeCell ref="B39:B41"/>
    <mergeCell ref="G40:G42"/>
    <mergeCell ref="A35:G35"/>
    <mergeCell ref="C21:F21"/>
    <mergeCell ref="B20:B21"/>
    <mergeCell ref="A20:A21"/>
    <mergeCell ref="G20:G21"/>
    <mergeCell ref="A49:G49"/>
  </mergeCells>
  <phoneticPr fontId="8" type="noConversion"/>
  <hyperlinks>
    <hyperlink ref="K1" location="'Spis tablic_Contents'!A1" display="&lt; POWRÓT" xr:uid="{00000000-0004-0000-0200-000000000000}"/>
    <hyperlink ref="K2" location="'Spis tablic_Contents'!A1" display="&lt; BACK" xr:uid="{00000000-0004-0000-0200-000001000000}"/>
  </hyperlinks>
  <pageMargins left="0.74803149606299213" right="0.74803149606299213" top="0.74803149606299213" bottom="0.62992125984251968" header="0.51181102362204722" footer="0.51181102362204722"/>
  <pageSetup paperSize="9" scale="75" orientation="landscape" r:id="rId2"/>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J221"/>
  <sheetViews>
    <sheetView showGridLines="0" zoomScaleNormal="100" workbookViewId="0">
      <pane ySplit="5" topLeftCell="A54" activePane="bottomLeft" state="frozen"/>
      <selection activeCell="H35" sqref="H35"/>
      <selection pane="bottomLeft"/>
    </sheetView>
  </sheetViews>
  <sheetFormatPr defaultColWidth="9.140625" defaultRowHeight="12"/>
  <cols>
    <col min="1" max="1" width="51.5703125" style="10" customWidth="1"/>
    <col min="2" max="2" width="14.28515625" style="10" customWidth="1"/>
    <col min="3" max="3" width="14.28515625" style="325" customWidth="1"/>
    <col min="4" max="4" width="56.7109375" style="10" customWidth="1"/>
    <col min="5" max="5" width="9.140625" style="10"/>
    <col min="6" max="6" width="11.140625" style="10" customWidth="1"/>
    <col min="7" max="8" width="9.140625" style="10"/>
    <col min="9" max="9" width="9.140625" style="692"/>
    <col min="10" max="16384" width="9.140625" style="10"/>
  </cols>
  <sheetData>
    <row r="1" spans="1:10" ht="14.25" customHeight="1">
      <c r="A1" s="209" t="s">
        <v>1208</v>
      </c>
      <c r="B1" s="316"/>
      <c r="C1" s="503"/>
      <c r="D1" s="316"/>
      <c r="F1" s="2" t="s">
        <v>500</v>
      </c>
    </row>
    <row r="2" spans="1:10" ht="14.25" customHeight="1">
      <c r="A2" s="257" t="s">
        <v>977</v>
      </c>
      <c r="B2" s="316"/>
      <c r="C2" s="503"/>
      <c r="D2" s="316"/>
      <c r="F2" s="60" t="s">
        <v>501</v>
      </c>
    </row>
    <row r="3" spans="1:10" ht="5.0999999999999996" customHeight="1">
      <c r="A3" s="317"/>
      <c r="B3" s="317"/>
      <c r="C3" s="504"/>
      <c r="D3" s="317"/>
    </row>
    <row r="4" spans="1:10" ht="55.5" customHeight="1">
      <c r="A4" s="1144" t="s">
        <v>290</v>
      </c>
      <c r="B4" s="1126" t="s">
        <v>981</v>
      </c>
      <c r="C4" s="1128"/>
      <c r="D4" s="1155" t="s">
        <v>291</v>
      </c>
    </row>
    <row r="5" spans="1:10" ht="37.5" customHeight="1">
      <c r="A5" s="1146"/>
      <c r="B5" s="76">
        <v>2000</v>
      </c>
      <c r="C5" s="197">
        <v>2021</v>
      </c>
      <c r="D5" s="1216"/>
    </row>
    <row r="6" spans="1:10" ht="14.25" customHeight="1">
      <c r="A6" s="90" t="s">
        <v>551</v>
      </c>
      <c r="B6" s="318">
        <v>0</v>
      </c>
      <c r="C6" s="501">
        <v>0</v>
      </c>
      <c r="D6" s="153" t="s">
        <v>308</v>
      </c>
      <c r="E6" s="691"/>
      <c r="H6" s="314"/>
      <c r="I6" s="693"/>
      <c r="J6" s="314"/>
    </row>
    <row r="7" spans="1:10" ht="14.25" customHeight="1">
      <c r="A7" s="90" t="s">
        <v>256</v>
      </c>
      <c r="B7" s="23">
        <v>184</v>
      </c>
      <c r="C7" s="501">
        <v>610</v>
      </c>
      <c r="D7" s="153" t="s">
        <v>309</v>
      </c>
      <c r="E7" s="691"/>
      <c r="H7" s="314"/>
      <c r="I7" s="693"/>
      <c r="J7" s="314"/>
    </row>
    <row r="8" spans="1:10" ht="14.25" customHeight="1">
      <c r="A8" s="90" t="s">
        <v>167</v>
      </c>
      <c r="B8" s="23">
        <v>20</v>
      </c>
      <c r="C8" s="501">
        <v>21</v>
      </c>
      <c r="D8" s="153" t="s">
        <v>310</v>
      </c>
      <c r="E8" s="691"/>
      <c r="H8" s="314"/>
      <c r="I8" s="693"/>
      <c r="J8" s="314"/>
    </row>
    <row r="9" spans="1:10" ht="14.25" customHeight="1">
      <c r="A9" s="90" t="s">
        <v>257</v>
      </c>
      <c r="B9" s="23">
        <v>3012</v>
      </c>
      <c r="C9" s="501">
        <v>2689</v>
      </c>
      <c r="D9" s="153" t="s">
        <v>311</v>
      </c>
      <c r="E9" s="691"/>
      <c r="H9" s="314"/>
      <c r="I9" s="693"/>
      <c r="J9" s="314"/>
    </row>
    <row r="10" spans="1:10" ht="14.25" customHeight="1">
      <c r="A10" s="90" t="s">
        <v>168</v>
      </c>
      <c r="B10" s="23">
        <v>113</v>
      </c>
      <c r="C10" s="501">
        <v>152</v>
      </c>
      <c r="D10" s="153" t="s">
        <v>228</v>
      </c>
      <c r="E10" s="691"/>
      <c r="H10" s="314"/>
      <c r="I10" s="693"/>
      <c r="J10" s="314"/>
    </row>
    <row r="11" spans="1:10" ht="14.25" customHeight="1">
      <c r="A11" s="90" t="s">
        <v>258</v>
      </c>
      <c r="B11" s="23">
        <v>32</v>
      </c>
      <c r="C11" s="501">
        <v>114</v>
      </c>
      <c r="D11" s="153" t="s">
        <v>229</v>
      </c>
      <c r="E11" s="691"/>
      <c r="H11" s="314"/>
      <c r="I11" s="693"/>
      <c r="J11" s="314"/>
    </row>
    <row r="12" spans="1:10" ht="14.25" customHeight="1">
      <c r="A12" s="89" t="s">
        <v>1674</v>
      </c>
      <c r="B12" s="23">
        <v>3141</v>
      </c>
      <c r="C12" s="501">
        <v>6454</v>
      </c>
      <c r="D12" s="153" t="s">
        <v>305</v>
      </c>
      <c r="E12" s="691"/>
      <c r="H12" s="314"/>
      <c r="I12" s="693"/>
      <c r="J12" s="314"/>
    </row>
    <row r="13" spans="1:10" ht="14.25" customHeight="1">
      <c r="A13" s="90" t="s">
        <v>1162</v>
      </c>
      <c r="B13" s="23">
        <v>1</v>
      </c>
      <c r="C13" s="501">
        <v>7</v>
      </c>
      <c r="D13" s="153" t="s">
        <v>1226</v>
      </c>
      <c r="E13" s="691"/>
      <c r="H13" s="314"/>
      <c r="I13" s="693"/>
      <c r="J13" s="314"/>
    </row>
    <row r="14" spans="1:10" ht="14.25" customHeight="1">
      <c r="A14" s="90" t="s">
        <v>259</v>
      </c>
      <c r="B14" s="23" t="s">
        <v>554</v>
      </c>
      <c r="C14" s="505" t="s">
        <v>1493</v>
      </c>
      <c r="D14" s="153" t="s">
        <v>230</v>
      </c>
      <c r="E14" s="691"/>
      <c r="H14" s="314"/>
      <c r="I14" s="693"/>
      <c r="J14" s="314"/>
    </row>
    <row r="15" spans="1:10" ht="14.25" customHeight="1">
      <c r="A15" s="90" t="s">
        <v>260</v>
      </c>
      <c r="B15" s="23">
        <v>57</v>
      </c>
      <c r="C15" s="501">
        <v>50</v>
      </c>
      <c r="D15" s="153" t="s">
        <v>231</v>
      </c>
      <c r="E15" s="691"/>
      <c r="H15" s="314"/>
      <c r="I15" s="693"/>
      <c r="J15" s="314"/>
    </row>
    <row r="16" spans="1:10" ht="14.25" customHeight="1">
      <c r="A16" s="90" t="s">
        <v>261</v>
      </c>
      <c r="B16" s="23">
        <v>9</v>
      </c>
      <c r="C16" s="501">
        <v>5</v>
      </c>
      <c r="D16" s="153" t="s">
        <v>232</v>
      </c>
      <c r="E16" s="691"/>
      <c r="H16" s="314"/>
      <c r="I16" s="693"/>
      <c r="J16" s="314"/>
    </row>
    <row r="17" spans="1:10" ht="14.25" customHeight="1">
      <c r="A17" s="319" t="s">
        <v>1667</v>
      </c>
      <c r="B17" s="23">
        <v>1</v>
      </c>
      <c r="C17" s="501">
        <v>0</v>
      </c>
      <c r="D17" s="153" t="s">
        <v>1227</v>
      </c>
      <c r="E17" s="691"/>
      <c r="H17" s="314"/>
      <c r="I17" s="693"/>
      <c r="J17" s="314"/>
    </row>
    <row r="18" spans="1:10" ht="14.25" customHeight="1">
      <c r="A18" s="319" t="s">
        <v>1668</v>
      </c>
      <c r="B18" s="23" t="s">
        <v>554</v>
      </c>
      <c r="C18" s="505" t="s">
        <v>1493</v>
      </c>
      <c r="D18" s="153" t="s">
        <v>1228</v>
      </c>
      <c r="E18" s="691"/>
      <c r="H18" s="314"/>
      <c r="I18" s="693"/>
      <c r="J18" s="314"/>
    </row>
    <row r="19" spans="1:10" ht="14.25" customHeight="1">
      <c r="A19" s="90" t="s">
        <v>526</v>
      </c>
      <c r="B19" s="23">
        <v>45</v>
      </c>
      <c r="C19" s="501">
        <v>12</v>
      </c>
      <c r="D19" s="153" t="s">
        <v>233</v>
      </c>
      <c r="E19" s="691"/>
      <c r="H19" s="314"/>
      <c r="I19" s="693"/>
      <c r="J19" s="314"/>
    </row>
    <row r="20" spans="1:10" ht="14.25" customHeight="1">
      <c r="A20" s="319" t="s">
        <v>527</v>
      </c>
      <c r="B20" s="65"/>
      <c r="C20" s="505"/>
      <c r="D20" s="153" t="s">
        <v>531</v>
      </c>
      <c r="H20" s="314"/>
      <c r="I20" s="693"/>
      <c r="J20" s="314"/>
    </row>
    <row r="21" spans="1:10" ht="14.25" customHeight="1">
      <c r="A21" s="320" t="s">
        <v>528</v>
      </c>
      <c r="B21" s="65"/>
      <c r="C21" s="505"/>
      <c r="D21" s="601" t="s">
        <v>532</v>
      </c>
      <c r="H21" s="314"/>
      <c r="I21" s="693"/>
      <c r="J21" s="314"/>
    </row>
    <row r="22" spans="1:10" ht="14.25" customHeight="1">
      <c r="A22" s="320" t="s">
        <v>530</v>
      </c>
      <c r="B22" s="65"/>
      <c r="C22" s="505"/>
      <c r="D22" s="601" t="s">
        <v>534</v>
      </c>
      <c r="H22" s="314"/>
      <c r="I22" s="693"/>
      <c r="J22" s="314"/>
    </row>
    <row r="23" spans="1:10" ht="14.25" customHeight="1">
      <c r="A23" s="91" t="s">
        <v>529</v>
      </c>
      <c r="B23" s="23" t="s">
        <v>554</v>
      </c>
      <c r="C23" s="505">
        <v>0</v>
      </c>
      <c r="D23" s="601" t="s">
        <v>533</v>
      </c>
      <c r="H23" s="314"/>
      <c r="I23" s="693"/>
      <c r="J23" s="314"/>
    </row>
    <row r="24" spans="1:10" ht="14.25" customHeight="1">
      <c r="A24" s="90" t="s">
        <v>387</v>
      </c>
      <c r="B24" s="23">
        <v>23</v>
      </c>
      <c r="C24" s="501">
        <v>1</v>
      </c>
      <c r="D24" s="153" t="s">
        <v>980</v>
      </c>
      <c r="E24" s="690"/>
      <c r="F24" s="691"/>
      <c r="G24" s="691"/>
      <c r="H24" s="691"/>
      <c r="I24" s="693"/>
      <c r="J24" s="314"/>
    </row>
    <row r="25" spans="1:10" ht="12.75" customHeight="1">
      <c r="A25" s="319" t="s">
        <v>1669</v>
      </c>
      <c r="B25" s="23">
        <v>8</v>
      </c>
      <c r="C25" s="501">
        <v>21</v>
      </c>
      <c r="D25" s="153" t="s">
        <v>1229</v>
      </c>
      <c r="E25" s="690"/>
      <c r="F25" s="691"/>
      <c r="G25" s="691"/>
      <c r="H25" s="691"/>
      <c r="I25" s="693"/>
      <c r="J25" s="314"/>
    </row>
    <row r="26" spans="1:10" ht="14.25" customHeight="1">
      <c r="A26" s="319" t="s">
        <v>1671</v>
      </c>
      <c r="B26" s="23">
        <v>0</v>
      </c>
      <c r="C26" s="501">
        <v>1</v>
      </c>
      <c r="D26" s="153" t="s">
        <v>1230</v>
      </c>
      <c r="E26" s="690"/>
      <c r="F26" s="691"/>
      <c r="G26" s="691"/>
      <c r="H26" s="691"/>
      <c r="I26" s="693"/>
      <c r="J26" s="314"/>
    </row>
    <row r="27" spans="1:10" ht="14.25" customHeight="1">
      <c r="A27" s="319" t="s">
        <v>1670</v>
      </c>
      <c r="B27" s="23">
        <v>136</v>
      </c>
      <c r="C27" s="501">
        <v>102</v>
      </c>
      <c r="D27" s="153" t="s">
        <v>1231</v>
      </c>
      <c r="E27" s="690"/>
      <c r="F27" s="691"/>
      <c r="G27" s="691"/>
      <c r="H27" s="691"/>
      <c r="I27" s="693"/>
      <c r="J27" s="314"/>
    </row>
    <row r="28" spans="1:10" ht="14.25" customHeight="1">
      <c r="A28" s="90" t="s">
        <v>262</v>
      </c>
      <c r="B28" s="23">
        <v>168</v>
      </c>
      <c r="C28" s="501">
        <v>42</v>
      </c>
      <c r="D28" s="153" t="s">
        <v>235</v>
      </c>
      <c r="E28" s="690"/>
      <c r="F28" s="691"/>
      <c r="G28" s="691"/>
      <c r="H28" s="691"/>
      <c r="I28" s="693"/>
      <c r="J28" s="314"/>
    </row>
    <row r="29" spans="1:10" ht="14.25" customHeight="1">
      <c r="A29" s="90" t="s">
        <v>175</v>
      </c>
      <c r="B29" s="23">
        <v>1040184</v>
      </c>
      <c r="C29" s="501">
        <v>180879</v>
      </c>
      <c r="D29" s="153" t="s">
        <v>293</v>
      </c>
      <c r="E29" s="690"/>
      <c r="F29" s="691"/>
      <c r="G29" s="691"/>
      <c r="H29" s="691"/>
      <c r="I29" s="693"/>
      <c r="J29" s="314"/>
    </row>
    <row r="30" spans="1:10" ht="14.25" customHeight="1">
      <c r="A30" s="90" t="s">
        <v>263</v>
      </c>
      <c r="B30" s="23">
        <v>201527376</v>
      </c>
      <c r="C30" s="501">
        <v>208385768</v>
      </c>
      <c r="D30" s="153" t="s">
        <v>236</v>
      </c>
      <c r="E30" s="690"/>
      <c r="F30" s="691"/>
      <c r="G30" s="691"/>
      <c r="H30" s="691"/>
      <c r="I30" s="693"/>
      <c r="J30" s="314"/>
    </row>
    <row r="31" spans="1:10" ht="14.25" customHeight="1">
      <c r="A31" s="90" t="s">
        <v>264</v>
      </c>
      <c r="B31" s="23">
        <v>182</v>
      </c>
      <c r="C31" s="501">
        <v>188</v>
      </c>
      <c r="D31" s="153" t="s">
        <v>237</v>
      </c>
      <c r="E31" s="690"/>
      <c r="F31" s="691"/>
      <c r="G31" s="691"/>
      <c r="H31" s="691"/>
      <c r="I31" s="693"/>
      <c r="J31" s="314"/>
    </row>
    <row r="32" spans="1:10" ht="14.25" customHeight="1">
      <c r="A32" s="90" t="s">
        <v>265</v>
      </c>
      <c r="B32" s="23">
        <v>1</v>
      </c>
      <c r="C32" s="501">
        <v>0</v>
      </c>
      <c r="D32" s="153" t="s">
        <v>238</v>
      </c>
      <c r="E32" s="690"/>
      <c r="F32" s="691"/>
      <c r="G32" s="691"/>
      <c r="H32" s="691"/>
      <c r="I32" s="693"/>
      <c r="J32" s="314"/>
    </row>
    <row r="33" spans="1:10" ht="14.25" customHeight="1">
      <c r="A33" s="319" t="s">
        <v>1672</v>
      </c>
      <c r="B33" s="23">
        <v>2</v>
      </c>
      <c r="C33" s="501">
        <v>0</v>
      </c>
      <c r="D33" s="153" t="s">
        <v>1232</v>
      </c>
      <c r="E33" s="690"/>
      <c r="F33" s="691"/>
      <c r="G33" s="691"/>
      <c r="H33" s="691"/>
      <c r="I33" s="693"/>
      <c r="J33" s="314"/>
    </row>
    <row r="34" spans="1:10" ht="14.25" customHeight="1">
      <c r="A34" s="90" t="s">
        <v>266</v>
      </c>
      <c r="B34" s="23" t="s">
        <v>788</v>
      </c>
      <c r="C34" s="501">
        <v>0</v>
      </c>
      <c r="D34" s="153" t="s">
        <v>239</v>
      </c>
      <c r="E34" s="690"/>
      <c r="F34" s="691"/>
      <c r="G34" s="691"/>
      <c r="H34" s="691"/>
      <c r="I34" s="693"/>
      <c r="J34" s="314"/>
    </row>
    <row r="35" spans="1:10" ht="14.25" customHeight="1">
      <c r="A35" s="321" t="s">
        <v>1673</v>
      </c>
      <c r="B35" s="23">
        <v>4</v>
      </c>
      <c r="C35" s="501">
        <v>1</v>
      </c>
      <c r="D35" s="153" t="s">
        <v>1233</v>
      </c>
      <c r="E35" s="690"/>
      <c r="F35" s="691"/>
      <c r="G35" s="691"/>
      <c r="H35" s="691"/>
      <c r="I35" s="693"/>
      <c r="J35" s="314"/>
    </row>
    <row r="36" spans="1:10" ht="14.25" customHeight="1">
      <c r="A36" s="90" t="s">
        <v>267</v>
      </c>
      <c r="B36" s="23">
        <v>601</v>
      </c>
      <c r="C36" s="501">
        <v>964</v>
      </c>
      <c r="D36" s="153" t="s">
        <v>240</v>
      </c>
      <c r="E36" s="690"/>
      <c r="F36" s="691"/>
      <c r="G36" s="691"/>
      <c r="H36" s="691"/>
      <c r="I36" s="693"/>
      <c r="J36" s="314"/>
    </row>
    <row r="37" spans="1:10" ht="14.25" customHeight="1">
      <c r="A37" s="319" t="s">
        <v>1676</v>
      </c>
      <c r="B37" s="23">
        <v>0</v>
      </c>
      <c r="C37" s="501">
        <v>1</v>
      </c>
      <c r="D37" s="153" t="s">
        <v>978</v>
      </c>
      <c r="E37" s="690"/>
      <c r="F37" s="691"/>
      <c r="G37" s="691"/>
      <c r="H37" s="691"/>
      <c r="I37" s="693"/>
      <c r="J37" s="314"/>
    </row>
    <row r="38" spans="1:10" ht="14.25" customHeight="1">
      <c r="A38" s="90" t="s">
        <v>169</v>
      </c>
      <c r="B38" s="23">
        <v>2126</v>
      </c>
      <c r="C38" s="501">
        <v>5356</v>
      </c>
      <c r="D38" s="153" t="s">
        <v>241</v>
      </c>
      <c r="E38" s="690"/>
      <c r="F38" s="691"/>
      <c r="G38" s="691"/>
      <c r="H38" s="691"/>
      <c r="I38" s="693"/>
      <c r="J38" s="314"/>
    </row>
    <row r="39" spans="1:10" ht="14.25" customHeight="1">
      <c r="A39" s="324" t="s">
        <v>1675</v>
      </c>
      <c r="B39" s="23">
        <v>677</v>
      </c>
      <c r="C39" s="501">
        <v>840</v>
      </c>
      <c r="D39" s="153" t="s">
        <v>1234</v>
      </c>
      <c r="E39" s="690"/>
      <c r="F39" s="691"/>
      <c r="G39" s="691"/>
      <c r="H39" s="691"/>
      <c r="I39" s="693"/>
      <c r="J39" s="314"/>
    </row>
    <row r="40" spans="1:10" ht="14.25" customHeight="1">
      <c r="A40" s="319" t="s">
        <v>1677</v>
      </c>
      <c r="B40" s="23">
        <v>15</v>
      </c>
      <c r="C40" s="501">
        <v>26</v>
      </c>
      <c r="D40" s="153" t="s">
        <v>1235</v>
      </c>
      <c r="E40" s="690"/>
      <c r="F40" s="691"/>
      <c r="G40" s="691"/>
      <c r="H40" s="691"/>
      <c r="I40" s="693"/>
      <c r="J40" s="314"/>
    </row>
    <row r="41" spans="1:10" ht="14.25" customHeight="1">
      <c r="A41" s="90" t="s">
        <v>268</v>
      </c>
      <c r="B41" s="23">
        <v>293169</v>
      </c>
      <c r="C41" s="501">
        <v>437683</v>
      </c>
      <c r="D41" s="153" t="s">
        <v>242</v>
      </c>
      <c r="E41" s="690"/>
      <c r="F41" s="691"/>
      <c r="G41" s="691"/>
      <c r="H41" s="691"/>
      <c r="I41" s="693"/>
      <c r="J41" s="314"/>
    </row>
    <row r="42" spans="1:10" ht="14.25" customHeight="1">
      <c r="A42" s="319" t="s">
        <v>1678</v>
      </c>
      <c r="B42" s="23">
        <v>0</v>
      </c>
      <c r="C42" s="501">
        <v>0</v>
      </c>
      <c r="D42" s="153" t="s">
        <v>1236</v>
      </c>
      <c r="E42" s="690"/>
      <c r="F42" s="691"/>
      <c r="G42" s="691"/>
      <c r="H42" s="691"/>
      <c r="I42" s="693"/>
      <c r="J42" s="314"/>
    </row>
    <row r="43" spans="1:10" ht="14.25" customHeight="1">
      <c r="A43" s="319" t="s">
        <v>1679</v>
      </c>
      <c r="B43" s="23">
        <v>2</v>
      </c>
      <c r="C43" s="501">
        <v>16</v>
      </c>
      <c r="D43" s="153" t="s">
        <v>1237</v>
      </c>
      <c r="E43" s="690"/>
      <c r="F43" s="691"/>
      <c r="G43" s="691"/>
      <c r="H43" s="691"/>
      <c r="I43" s="693"/>
      <c r="J43" s="314"/>
    </row>
    <row r="44" spans="1:10" ht="14.25" customHeight="1">
      <c r="A44" s="90" t="s">
        <v>170</v>
      </c>
      <c r="B44" s="23">
        <v>30</v>
      </c>
      <c r="C44" s="501">
        <v>4</v>
      </c>
      <c r="D44" s="153" t="s">
        <v>243</v>
      </c>
      <c r="E44" s="690"/>
      <c r="F44" s="691"/>
      <c r="G44" s="691"/>
      <c r="H44" s="691"/>
      <c r="I44" s="693"/>
      <c r="J44" s="314"/>
    </row>
    <row r="45" spans="1:10" ht="14.25" customHeight="1">
      <c r="A45" s="319" t="s">
        <v>1680</v>
      </c>
      <c r="B45" s="23">
        <v>117</v>
      </c>
      <c r="C45" s="501">
        <v>28</v>
      </c>
      <c r="D45" s="153" t="s">
        <v>1238</v>
      </c>
      <c r="E45" s="690"/>
      <c r="F45" s="691"/>
      <c r="G45" s="691"/>
      <c r="H45" s="691"/>
      <c r="I45" s="693"/>
      <c r="J45" s="314"/>
    </row>
    <row r="46" spans="1:10" ht="14.25" customHeight="1">
      <c r="A46" s="90" t="s">
        <v>269</v>
      </c>
      <c r="B46" s="23">
        <v>30</v>
      </c>
      <c r="C46" s="501">
        <v>42</v>
      </c>
      <c r="D46" s="153" t="s">
        <v>244</v>
      </c>
      <c r="E46" s="690"/>
      <c r="F46" s="691"/>
      <c r="G46" s="691"/>
      <c r="H46" s="691"/>
      <c r="I46" s="693"/>
      <c r="J46" s="314"/>
    </row>
    <row r="47" spans="1:10" ht="14.25" customHeight="1">
      <c r="A47" s="90" t="s">
        <v>270</v>
      </c>
      <c r="B47" s="23" t="s">
        <v>788</v>
      </c>
      <c r="C47" s="501">
        <v>0</v>
      </c>
      <c r="D47" s="153" t="s">
        <v>245</v>
      </c>
      <c r="E47" s="690"/>
      <c r="F47" s="691"/>
      <c r="G47" s="691"/>
      <c r="H47" s="691"/>
      <c r="I47" s="693"/>
      <c r="J47" s="314"/>
    </row>
    <row r="48" spans="1:10" ht="14.25" customHeight="1">
      <c r="A48" s="319" t="s">
        <v>1681</v>
      </c>
      <c r="B48" s="23">
        <v>1164</v>
      </c>
      <c r="C48" s="501">
        <v>642</v>
      </c>
      <c r="D48" s="153" t="s">
        <v>1239</v>
      </c>
      <c r="E48" s="690"/>
      <c r="F48" s="691"/>
      <c r="G48" s="691"/>
      <c r="H48" s="691"/>
      <c r="I48" s="693"/>
      <c r="J48" s="314"/>
    </row>
    <row r="49" spans="1:10" ht="14.25" customHeight="1">
      <c r="A49" s="90" t="s">
        <v>271</v>
      </c>
      <c r="B49" s="23">
        <v>916</v>
      </c>
      <c r="C49" s="501">
        <v>4227</v>
      </c>
      <c r="D49" s="153" t="s">
        <v>246</v>
      </c>
      <c r="E49" s="690"/>
      <c r="F49" s="691"/>
      <c r="G49" s="691"/>
      <c r="H49" s="691"/>
      <c r="I49" s="693"/>
      <c r="J49" s="314"/>
    </row>
    <row r="50" spans="1:10" ht="14.25" customHeight="1">
      <c r="A50" s="90" t="s">
        <v>124</v>
      </c>
      <c r="B50" s="23" t="s">
        <v>554</v>
      </c>
      <c r="C50" s="501">
        <v>4651</v>
      </c>
      <c r="D50" s="57" t="s">
        <v>125</v>
      </c>
      <c r="E50" s="690"/>
      <c r="F50" s="691"/>
      <c r="G50" s="691"/>
      <c r="H50" s="691"/>
      <c r="I50" s="693"/>
      <c r="J50" s="314"/>
    </row>
    <row r="51" spans="1:10" ht="14.25" customHeight="1">
      <c r="A51" s="319" t="s">
        <v>1682</v>
      </c>
      <c r="B51" s="23">
        <v>0</v>
      </c>
      <c r="C51" s="501">
        <v>0</v>
      </c>
      <c r="D51" s="153" t="s">
        <v>1240</v>
      </c>
      <c r="E51" s="690"/>
      <c r="F51" s="691"/>
      <c r="G51" s="691"/>
      <c r="H51" s="691"/>
      <c r="I51" s="693"/>
      <c r="J51" s="314"/>
    </row>
    <row r="52" spans="1:10" ht="14.25" customHeight="1">
      <c r="A52" s="90" t="s">
        <v>272</v>
      </c>
      <c r="B52" s="23" t="s">
        <v>554</v>
      </c>
      <c r="C52" s="505" t="s">
        <v>1493</v>
      </c>
      <c r="D52" s="153" t="s">
        <v>247</v>
      </c>
      <c r="E52" s="690"/>
      <c r="F52" s="691"/>
      <c r="G52" s="691"/>
      <c r="H52" s="691"/>
      <c r="I52" s="693"/>
      <c r="J52" s="314"/>
    </row>
    <row r="53" spans="1:10" ht="14.25" customHeight="1">
      <c r="A53" s="90" t="s">
        <v>171</v>
      </c>
      <c r="B53" s="23">
        <v>1566</v>
      </c>
      <c r="C53" s="501">
        <v>480</v>
      </c>
      <c r="D53" s="153" t="s">
        <v>248</v>
      </c>
      <c r="E53" s="690"/>
      <c r="F53" s="691"/>
      <c r="G53" s="691"/>
      <c r="H53" s="691"/>
      <c r="I53" s="693"/>
      <c r="J53" s="314"/>
    </row>
    <row r="54" spans="1:10" ht="14.25" customHeight="1">
      <c r="A54" s="90" t="s">
        <v>273</v>
      </c>
      <c r="B54" s="23">
        <v>1878</v>
      </c>
      <c r="C54" s="501">
        <v>1206</v>
      </c>
      <c r="D54" s="153" t="s">
        <v>249</v>
      </c>
      <c r="E54" s="690"/>
      <c r="F54" s="691"/>
      <c r="G54" s="691"/>
      <c r="H54" s="691"/>
      <c r="I54" s="693"/>
      <c r="J54" s="314"/>
    </row>
    <row r="55" spans="1:10" ht="14.25" customHeight="1">
      <c r="A55" s="90" t="s">
        <v>274</v>
      </c>
      <c r="B55" s="23">
        <v>158</v>
      </c>
      <c r="C55" s="501">
        <v>108</v>
      </c>
      <c r="D55" s="153" t="s">
        <v>250</v>
      </c>
      <c r="E55" s="690"/>
      <c r="F55" s="691"/>
      <c r="G55" s="691"/>
      <c r="H55" s="691"/>
      <c r="I55" s="693"/>
      <c r="J55" s="314"/>
    </row>
    <row r="56" spans="1:10" ht="14.25" customHeight="1">
      <c r="A56" s="90" t="s">
        <v>275</v>
      </c>
      <c r="B56" s="23">
        <v>20</v>
      </c>
      <c r="C56" s="501">
        <v>8</v>
      </c>
      <c r="D56" s="153" t="s">
        <v>251</v>
      </c>
      <c r="E56" s="690"/>
      <c r="F56" s="691"/>
      <c r="G56" s="691"/>
      <c r="H56" s="691"/>
      <c r="I56" s="693"/>
      <c r="J56" s="314"/>
    </row>
    <row r="57" spans="1:10" ht="14.25" customHeight="1">
      <c r="A57" s="90" t="s">
        <v>276</v>
      </c>
      <c r="B57" s="23">
        <v>162</v>
      </c>
      <c r="C57" s="501">
        <v>54</v>
      </c>
      <c r="D57" s="153" t="s">
        <v>252</v>
      </c>
      <c r="E57" s="690"/>
      <c r="F57" s="691"/>
      <c r="G57" s="691"/>
      <c r="H57" s="691"/>
      <c r="I57" s="693"/>
      <c r="J57" s="314"/>
    </row>
    <row r="58" spans="1:10" ht="14.25" customHeight="1">
      <c r="A58" s="90" t="s">
        <v>557</v>
      </c>
      <c r="B58" s="23">
        <v>1193</v>
      </c>
      <c r="C58" s="501">
        <v>355</v>
      </c>
      <c r="D58" s="153" t="s">
        <v>253</v>
      </c>
      <c r="E58" s="690"/>
      <c r="F58" s="691"/>
      <c r="G58" s="691"/>
      <c r="H58" s="691"/>
      <c r="I58" s="693"/>
      <c r="J58" s="314"/>
    </row>
    <row r="59" spans="1:10" ht="14.25" customHeight="1">
      <c r="A59" s="90" t="s">
        <v>1163</v>
      </c>
      <c r="B59" s="224">
        <v>6468</v>
      </c>
      <c r="C59" s="501">
        <v>1149</v>
      </c>
      <c r="D59" s="153" t="s">
        <v>1165</v>
      </c>
      <c r="E59" s="690"/>
      <c r="F59" s="691"/>
      <c r="G59" s="691"/>
      <c r="H59" s="691"/>
      <c r="I59" s="693"/>
      <c r="J59" s="314"/>
    </row>
    <row r="60" spans="1:10" ht="14.25" customHeight="1">
      <c r="A60" s="90" t="s">
        <v>277</v>
      </c>
      <c r="B60" s="23">
        <v>147919</v>
      </c>
      <c r="C60" s="501">
        <v>11960</v>
      </c>
      <c r="D60" s="153" t="s">
        <v>29</v>
      </c>
      <c r="E60" s="690"/>
      <c r="F60" s="691"/>
      <c r="G60" s="691"/>
      <c r="H60" s="691"/>
      <c r="I60" s="693"/>
      <c r="J60" s="314"/>
    </row>
    <row r="61" spans="1:10" ht="14.25" customHeight="1">
      <c r="A61" s="319" t="s">
        <v>1689</v>
      </c>
      <c r="B61" s="23">
        <v>20904</v>
      </c>
      <c r="C61" s="1022">
        <v>6848</v>
      </c>
      <c r="D61" s="153" t="s">
        <v>1241</v>
      </c>
      <c r="E61" s="690"/>
      <c r="F61" s="691"/>
      <c r="G61" s="691"/>
      <c r="H61" s="691"/>
      <c r="I61" s="693"/>
      <c r="J61" s="314"/>
    </row>
    <row r="62" spans="1:10" ht="14.25" customHeight="1">
      <c r="A62" s="319" t="s">
        <v>1688</v>
      </c>
      <c r="B62" s="23">
        <v>0</v>
      </c>
      <c r="C62" s="501">
        <v>4</v>
      </c>
      <c r="D62" s="153" t="s">
        <v>1242</v>
      </c>
      <c r="E62" s="690"/>
      <c r="F62" s="691"/>
      <c r="G62" s="691"/>
      <c r="H62" s="691"/>
      <c r="I62" s="693"/>
      <c r="J62" s="314"/>
    </row>
    <row r="63" spans="1:10" ht="14.25" customHeight="1">
      <c r="A63" s="319" t="s">
        <v>1687</v>
      </c>
      <c r="B63" s="23">
        <v>31</v>
      </c>
      <c r="C63" s="501">
        <v>72</v>
      </c>
      <c r="D63" s="153" t="s">
        <v>1243</v>
      </c>
      <c r="E63" s="690"/>
      <c r="F63" s="691"/>
      <c r="G63" s="691"/>
      <c r="H63" s="691"/>
      <c r="I63" s="693"/>
      <c r="J63" s="314"/>
    </row>
    <row r="64" spans="1:10" ht="14.25" customHeight="1">
      <c r="A64" s="321" t="s">
        <v>1686</v>
      </c>
      <c r="B64" s="23" t="s">
        <v>788</v>
      </c>
      <c r="C64" s="501">
        <v>1301</v>
      </c>
      <c r="D64" s="153" t="s">
        <v>1244</v>
      </c>
      <c r="E64" s="690"/>
      <c r="F64" s="691"/>
      <c r="G64" s="691"/>
      <c r="H64" s="691"/>
      <c r="I64" s="693"/>
      <c r="J64" s="314"/>
    </row>
    <row r="65" spans="1:10" ht="14.25" customHeight="1">
      <c r="A65" s="90" t="s">
        <v>1164</v>
      </c>
      <c r="B65" s="23">
        <v>2</v>
      </c>
      <c r="C65" s="501">
        <v>0</v>
      </c>
      <c r="D65" s="153" t="s">
        <v>234</v>
      </c>
      <c r="E65" s="690"/>
      <c r="F65" s="691"/>
      <c r="G65" s="691"/>
      <c r="H65" s="691"/>
      <c r="I65" s="693"/>
      <c r="J65" s="314"/>
    </row>
    <row r="66" spans="1:10" ht="14.25" customHeight="1">
      <c r="A66" s="90" t="s">
        <v>278</v>
      </c>
      <c r="B66" s="23">
        <v>345287</v>
      </c>
      <c r="C66" s="501">
        <v>261810</v>
      </c>
      <c r="D66" s="153" t="s">
        <v>297</v>
      </c>
      <c r="E66" s="690"/>
      <c r="F66" s="691"/>
      <c r="G66" s="691"/>
      <c r="H66" s="691"/>
      <c r="I66" s="693"/>
      <c r="J66" s="314"/>
    </row>
    <row r="67" spans="1:10" ht="14.25" customHeight="1">
      <c r="A67" s="322" t="s">
        <v>789</v>
      </c>
      <c r="B67" s="23">
        <v>370913</v>
      </c>
      <c r="C67" s="501">
        <v>179655</v>
      </c>
      <c r="D67" s="153" t="s">
        <v>979</v>
      </c>
      <c r="E67" s="690"/>
      <c r="F67" s="691"/>
      <c r="G67" s="691"/>
      <c r="H67" s="691"/>
      <c r="I67" s="693"/>
      <c r="J67" s="314"/>
    </row>
    <row r="68" spans="1:10" ht="14.25" customHeight="1">
      <c r="A68" s="319" t="s">
        <v>1685</v>
      </c>
      <c r="B68" s="23">
        <v>687</v>
      </c>
      <c r="C68" s="501">
        <v>187</v>
      </c>
      <c r="D68" s="153" t="s">
        <v>1245</v>
      </c>
      <c r="E68" s="690"/>
      <c r="F68" s="691"/>
      <c r="G68" s="691"/>
      <c r="H68" s="691"/>
      <c r="I68" s="693"/>
      <c r="J68" s="314"/>
    </row>
    <row r="69" spans="1:10" ht="14.25" customHeight="1">
      <c r="A69" s="319" t="s">
        <v>1684</v>
      </c>
      <c r="B69" s="23">
        <v>11966</v>
      </c>
      <c r="C69" s="501">
        <v>12332</v>
      </c>
      <c r="D69" s="153" t="s">
        <v>1246</v>
      </c>
      <c r="E69" s="690"/>
      <c r="F69" s="691"/>
      <c r="G69" s="691"/>
      <c r="H69" s="691"/>
      <c r="I69" s="693"/>
      <c r="J69" s="314"/>
    </row>
    <row r="70" spans="1:10" ht="14.25" customHeight="1">
      <c r="A70" s="321" t="s">
        <v>1683</v>
      </c>
      <c r="B70" s="23">
        <v>5787</v>
      </c>
      <c r="C70" s="501">
        <v>3676</v>
      </c>
      <c r="D70" s="153" t="s">
        <v>1247</v>
      </c>
      <c r="E70" s="690"/>
      <c r="F70" s="691"/>
      <c r="G70" s="691"/>
      <c r="H70" s="691"/>
      <c r="I70" s="693"/>
      <c r="J70" s="314"/>
    </row>
    <row r="71" spans="1:10" ht="14.25" customHeight="1">
      <c r="A71" s="90" t="s">
        <v>279</v>
      </c>
      <c r="B71" s="23" t="s">
        <v>788</v>
      </c>
      <c r="C71" s="501">
        <v>67</v>
      </c>
      <c r="D71" s="153" t="s">
        <v>31</v>
      </c>
      <c r="E71" s="690"/>
      <c r="F71" s="691"/>
      <c r="G71" s="691"/>
      <c r="H71" s="691"/>
      <c r="I71" s="693"/>
      <c r="J71" s="314"/>
    </row>
    <row r="72" spans="1:10" ht="14.25" customHeight="1">
      <c r="A72" s="90" t="s">
        <v>172</v>
      </c>
      <c r="B72" s="23">
        <v>4</v>
      </c>
      <c r="C72" s="501">
        <v>5</v>
      </c>
      <c r="D72" s="153" t="s">
        <v>32</v>
      </c>
      <c r="E72" s="690"/>
      <c r="F72" s="691"/>
      <c r="G72" s="691"/>
      <c r="H72" s="691"/>
      <c r="I72" s="693"/>
      <c r="J72" s="314"/>
    </row>
    <row r="73" spans="1:10" ht="14.25" customHeight="1">
      <c r="A73" s="90" t="s">
        <v>280</v>
      </c>
      <c r="B73" s="23">
        <v>13</v>
      </c>
      <c r="C73" s="501">
        <v>49</v>
      </c>
      <c r="D73" s="153" t="s">
        <v>33</v>
      </c>
      <c r="E73" s="690"/>
      <c r="F73" s="691"/>
      <c r="G73" s="691"/>
      <c r="H73" s="691"/>
      <c r="I73" s="693"/>
      <c r="J73" s="314"/>
    </row>
    <row r="74" spans="1:10" ht="14.25" customHeight="1">
      <c r="A74" s="90" t="s">
        <v>281</v>
      </c>
      <c r="B74" s="23">
        <v>11</v>
      </c>
      <c r="C74" s="1022">
        <v>48</v>
      </c>
      <c r="D74" s="153" t="s">
        <v>34</v>
      </c>
      <c r="E74" s="690"/>
      <c r="F74" s="691"/>
      <c r="G74" s="691"/>
      <c r="H74" s="691"/>
      <c r="I74" s="693"/>
      <c r="J74" s="314"/>
    </row>
    <row r="75" spans="1:10" ht="6" customHeight="1">
      <c r="G75" s="691"/>
      <c r="H75" s="691"/>
    </row>
    <row r="76" spans="1:10" s="478" customFormat="1" ht="50.25" customHeight="1">
      <c r="A76" s="1157" t="s">
        <v>1248</v>
      </c>
      <c r="B76" s="1157"/>
      <c r="C76" s="1157"/>
      <c r="D76" s="1157"/>
      <c r="I76" s="694"/>
    </row>
    <row r="77" spans="1:10" s="479" customFormat="1" ht="41.25" customHeight="1">
      <c r="A77" s="1154" t="s">
        <v>1249</v>
      </c>
      <c r="B77" s="1154"/>
      <c r="C77" s="1154"/>
      <c r="D77" s="1154"/>
      <c r="I77" s="695"/>
    </row>
    <row r="78" spans="1:10">
      <c r="A78" s="323"/>
      <c r="B78" s="272"/>
      <c r="C78" s="506"/>
    </row>
    <row r="79" spans="1:10" ht="14.25" customHeight="1">
      <c r="B79" s="272"/>
      <c r="C79" s="506"/>
    </row>
    <row r="80" spans="1:10" ht="14.25" customHeight="1">
      <c r="A80" s="7"/>
      <c r="B80" s="272"/>
      <c r="C80" s="506"/>
    </row>
    <row r="81" spans="1:4" ht="14.25" customHeight="1">
      <c r="A81" s="1117"/>
      <c r="B81" s="1117"/>
      <c r="C81" s="1117"/>
      <c r="D81" s="1117"/>
    </row>
    <row r="82" spans="1:4" ht="14.25" customHeight="1">
      <c r="A82" s="7"/>
      <c r="B82" s="272"/>
      <c r="C82" s="506"/>
    </row>
    <row r="83" spans="1:4" ht="14.25" customHeight="1">
      <c r="A83" s="7"/>
      <c r="B83" s="272"/>
      <c r="C83" s="506"/>
    </row>
    <row r="84" spans="1:4">
      <c r="A84" s="7"/>
      <c r="B84" s="272"/>
      <c r="C84" s="506"/>
    </row>
    <row r="85" spans="1:4">
      <c r="A85" s="7"/>
      <c r="B85" s="272"/>
      <c r="C85" s="506"/>
    </row>
    <row r="86" spans="1:4">
      <c r="A86" s="7"/>
      <c r="B86" s="272"/>
      <c r="C86" s="506"/>
    </row>
    <row r="87" spans="1:4">
      <c r="A87" s="7"/>
      <c r="B87" s="272"/>
      <c r="C87" s="506"/>
    </row>
    <row r="88" spans="1:4">
      <c r="A88" s="7"/>
      <c r="B88" s="272"/>
      <c r="C88" s="506"/>
    </row>
    <row r="89" spans="1:4">
      <c r="A89" s="7"/>
      <c r="B89" s="272"/>
      <c r="C89" s="506"/>
    </row>
    <row r="90" spans="1:4">
      <c r="A90" s="7"/>
      <c r="B90" s="272"/>
      <c r="C90" s="506"/>
    </row>
    <row r="91" spans="1:4">
      <c r="A91" s="7"/>
      <c r="B91" s="272"/>
      <c r="C91" s="506"/>
    </row>
    <row r="92" spans="1:4">
      <c r="A92" s="7"/>
      <c r="B92" s="272"/>
      <c r="C92" s="506"/>
    </row>
    <row r="93" spans="1:4">
      <c r="A93" s="7"/>
      <c r="B93" s="272"/>
      <c r="C93" s="506"/>
    </row>
    <row r="94" spans="1:4">
      <c r="A94" s="7"/>
      <c r="B94" s="272"/>
      <c r="C94" s="506"/>
    </row>
    <row r="95" spans="1:4">
      <c r="A95" s="7"/>
      <c r="B95" s="272"/>
      <c r="C95" s="506"/>
    </row>
    <row r="96" spans="1:4">
      <c r="A96" s="7"/>
      <c r="B96" s="272"/>
      <c r="C96" s="506"/>
    </row>
    <row r="97" spans="1:3">
      <c r="A97" s="7"/>
      <c r="B97" s="272"/>
      <c r="C97" s="506"/>
    </row>
    <row r="98" spans="1:3">
      <c r="A98" s="7"/>
      <c r="B98" s="272"/>
      <c r="C98" s="506"/>
    </row>
    <row r="99" spans="1:3">
      <c r="A99" s="7"/>
      <c r="B99" s="272"/>
      <c r="C99" s="506"/>
    </row>
    <row r="100" spans="1:3">
      <c r="A100" s="7"/>
      <c r="B100" s="272"/>
      <c r="C100" s="506"/>
    </row>
    <row r="101" spans="1:3">
      <c r="A101" s="7"/>
      <c r="B101" s="272"/>
      <c r="C101" s="506"/>
    </row>
    <row r="102" spans="1:3">
      <c r="A102" s="7"/>
      <c r="B102" s="272"/>
      <c r="C102" s="506"/>
    </row>
    <row r="103" spans="1:3">
      <c r="A103" s="7"/>
      <c r="B103" s="272"/>
      <c r="C103" s="506"/>
    </row>
    <row r="104" spans="1:3">
      <c r="A104" s="7"/>
      <c r="B104" s="272"/>
      <c r="C104" s="506"/>
    </row>
    <row r="105" spans="1:3">
      <c r="A105" s="7"/>
      <c r="B105" s="272"/>
      <c r="C105" s="506"/>
    </row>
    <row r="106" spans="1:3">
      <c r="A106" s="7"/>
      <c r="B106" s="272"/>
      <c r="C106" s="506"/>
    </row>
    <row r="107" spans="1:3">
      <c r="A107" s="7"/>
      <c r="B107" s="272"/>
      <c r="C107" s="506"/>
    </row>
    <row r="108" spans="1:3">
      <c r="A108" s="7"/>
      <c r="B108" s="272"/>
      <c r="C108" s="506"/>
    </row>
    <row r="109" spans="1:3">
      <c r="A109" s="7"/>
      <c r="B109" s="272"/>
      <c r="C109" s="506"/>
    </row>
    <row r="110" spans="1:3">
      <c r="A110" s="7"/>
      <c r="B110" s="272"/>
      <c r="C110" s="506"/>
    </row>
    <row r="111" spans="1:3">
      <c r="A111" s="7"/>
      <c r="B111" s="272"/>
      <c r="C111" s="506"/>
    </row>
    <row r="112" spans="1:3">
      <c r="A112" s="7"/>
      <c r="B112" s="272"/>
      <c r="C112" s="506"/>
    </row>
    <row r="113" spans="1:3">
      <c r="A113" s="7"/>
      <c r="B113" s="272"/>
      <c r="C113" s="506"/>
    </row>
    <row r="114" spans="1:3">
      <c r="A114" s="7"/>
      <c r="B114" s="272"/>
      <c r="C114" s="506"/>
    </row>
    <row r="115" spans="1:3">
      <c r="A115" s="7"/>
      <c r="B115" s="272"/>
      <c r="C115" s="506"/>
    </row>
    <row r="116" spans="1:3">
      <c r="A116" s="7"/>
      <c r="B116" s="272"/>
      <c r="C116" s="506"/>
    </row>
    <row r="117" spans="1:3">
      <c r="A117" s="7"/>
      <c r="B117" s="272"/>
      <c r="C117" s="506"/>
    </row>
    <row r="118" spans="1:3">
      <c r="A118" s="7"/>
      <c r="B118" s="272"/>
      <c r="C118" s="506"/>
    </row>
    <row r="119" spans="1:3">
      <c r="A119" s="7"/>
      <c r="B119" s="272"/>
      <c r="C119" s="506"/>
    </row>
    <row r="120" spans="1:3">
      <c r="A120" s="7"/>
      <c r="B120" s="272"/>
      <c r="C120" s="506"/>
    </row>
    <row r="121" spans="1:3">
      <c r="A121" s="7"/>
      <c r="B121" s="272"/>
      <c r="C121" s="506"/>
    </row>
    <row r="122" spans="1:3">
      <c r="A122" s="7"/>
      <c r="B122" s="272"/>
      <c r="C122" s="506"/>
    </row>
    <row r="123" spans="1:3">
      <c r="A123" s="7"/>
      <c r="B123" s="272"/>
      <c r="C123" s="506"/>
    </row>
    <row r="124" spans="1:3">
      <c r="A124" s="7"/>
      <c r="B124" s="272"/>
      <c r="C124" s="506"/>
    </row>
    <row r="125" spans="1:3">
      <c r="A125" s="7"/>
      <c r="B125" s="272"/>
      <c r="C125" s="506"/>
    </row>
    <row r="126" spans="1:3">
      <c r="A126" s="7"/>
      <c r="B126" s="272"/>
      <c r="C126" s="506"/>
    </row>
    <row r="127" spans="1:3">
      <c r="A127" s="7"/>
      <c r="B127" s="272"/>
      <c r="C127" s="506"/>
    </row>
    <row r="128" spans="1:3">
      <c r="A128" s="7"/>
      <c r="B128" s="272"/>
      <c r="C128" s="506"/>
    </row>
    <row r="129" spans="1:3">
      <c r="A129" s="7"/>
      <c r="B129" s="272"/>
      <c r="C129" s="506"/>
    </row>
    <row r="130" spans="1:3">
      <c r="A130" s="7"/>
      <c r="B130" s="272"/>
      <c r="C130" s="506"/>
    </row>
    <row r="131" spans="1:3">
      <c r="A131" s="7"/>
      <c r="B131" s="272"/>
      <c r="C131" s="506"/>
    </row>
    <row r="132" spans="1:3">
      <c r="A132" s="7"/>
      <c r="B132" s="272"/>
      <c r="C132" s="506"/>
    </row>
    <row r="133" spans="1:3">
      <c r="A133" s="7"/>
      <c r="B133" s="272"/>
      <c r="C133" s="506"/>
    </row>
    <row r="134" spans="1:3">
      <c r="A134" s="7"/>
      <c r="B134" s="272"/>
      <c r="C134" s="506"/>
    </row>
    <row r="135" spans="1:3">
      <c r="A135" s="7"/>
      <c r="B135" s="272"/>
      <c r="C135" s="506"/>
    </row>
    <row r="136" spans="1:3">
      <c r="A136" s="7"/>
      <c r="B136" s="272"/>
      <c r="C136" s="506"/>
    </row>
    <row r="137" spans="1:3">
      <c r="A137" s="7"/>
      <c r="B137" s="272"/>
      <c r="C137" s="506"/>
    </row>
    <row r="138" spans="1:3">
      <c r="A138" s="7"/>
      <c r="B138" s="272"/>
      <c r="C138" s="506"/>
    </row>
    <row r="139" spans="1:3">
      <c r="A139" s="7"/>
      <c r="B139" s="272"/>
      <c r="C139" s="506"/>
    </row>
    <row r="140" spans="1:3">
      <c r="A140" s="7"/>
      <c r="B140" s="272"/>
      <c r="C140" s="506"/>
    </row>
    <row r="141" spans="1:3">
      <c r="A141" s="7"/>
      <c r="B141" s="272"/>
      <c r="C141" s="506"/>
    </row>
    <row r="142" spans="1:3">
      <c r="A142" s="7"/>
      <c r="B142" s="272"/>
      <c r="C142" s="506"/>
    </row>
    <row r="143" spans="1:3">
      <c r="A143" s="7"/>
      <c r="B143" s="272"/>
      <c r="C143" s="506"/>
    </row>
    <row r="144" spans="1:3">
      <c r="A144" s="7"/>
      <c r="B144" s="272"/>
      <c r="C144" s="506"/>
    </row>
    <row r="145" spans="1:3">
      <c r="A145" s="7"/>
      <c r="B145" s="272"/>
      <c r="C145" s="506"/>
    </row>
    <row r="146" spans="1:3">
      <c r="A146" s="7"/>
      <c r="B146" s="272"/>
      <c r="C146" s="506"/>
    </row>
    <row r="147" spans="1:3">
      <c r="A147" s="7"/>
      <c r="B147" s="272"/>
      <c r="C147" s="506"/>
    </row>
    <row r="148" spans="1:3">
      <c r="A148" s="7"/>
      <c r="B148" s="272"/>
      <c r="C148" s="506"/>
    </row>
    <row r="149" spans="1:3">
      <c r="A149" s="7"/>
      <c r="B149" s="272"/>
      <c r="C149" s="506"/>
    </row>
    <row r="150" spans="1:3">
      <c r="A150" s="7"/>
      <c r="B150" s="272"/>
      <c r="C150" s="506"/>
    </row>
    <row r="151" spans="1:3">
      <c r="A151" s="7"/>
      <c r="B151" s="272"/>
      <c r="C151" s="506"/>
    </row>
    <row r="152" spans="1:3">
      <c r="A152" s="7"/>
      <c r="B152" s="272"/>
      <c r="C152" s="506"/>
    </row>
    <row r="153" spans="1:3">
      <c r="A153" s="7"/>
      <c r="B153" s="272"/>
      <c r="C153" s="506"/>
    </row>
    <row r="154" spans="1:3">
      <c r="A154" s="7"/>
      <c r="B154" s="272"/>
      <c r="C154" s="506"/>
    </row>
    <row r="155" spans="1:3">
      <c r="A155" s="7"/>
      <c r="B155" s="272"/>
      <c r="C155" s="506"/>
    </row>
    <row r="156" spans="1:3">
      <c r="A156" s="7"/>
      <c r="B156" s="272"/>
      <c r="C156" s="506"/>
    </row>
    <row r="157" spans="1:3">
      <c r="A157" s="7"/>
      <c r="B157" s="272"/>
      <c r="C157" s="506"/>
    </row>
    <row r="158" spans="1:3">
      <c r="A158" s="7"/>
      <c r="B158" s="272"/>
      <c r="C158" s="506"/>
    </row>
    <row r="159" spans="1:3">
      <c r="A159" s="7"/>
      <c r="B159" s="272"/>
      <c r="C159" s="506"/>
    </row>
    <row r="160" spans="1:3">
      <c r="A160" s="7"/>
      <c r="B160" s="272"/>
      <c r="C160" s="506"/>
    </row>
    <row r="161" spans="1:3">
      <c r="A161" s="7"/>
      <c r="B161" s="272"/>
      <c r="C161" s="506"/>
    </row>
    <row r="162" spans="1:3">
      <c r="A162" s="7"/>
      <c r="B162" s="272"/>
      <c r="C162" s="506"/>
    </row>
    <row r="163" spans="1:3">
      <c r="A163" s="7"/>
      <c r="B163" s="272"/>
      <c r="C163" s="506"/>
    </row>
    <row r="164" spans="1:3">
      <c r="A164" s="7"/>
      <c r="B164" s="272"/>
      <c r="C164" s="506"/>
    </row>
    <row r="165" spans="1:3">
      <c r="A165" s="7"/>
      <c r="B165" s="272"/>
      <c r="C165" s="506"/>
    </row>
    <row r="166" spans="1:3">
      <c r="A166" s="7"/>
      <c r="B166" s="272"/>
      <c r="C166" s="506"/>
    </row>
    <row r="167" spans="1:3">
      <c r="A167" s="7"/>
      <c r="B167" s="272"/>
      <c r="C167" s="506"/>
    </row>
    <row r="168" spans="1:3">
      <c r="A168" s="7"/>
      <c r="B168" s="272"/>
      <c r="C168" s="506"/>
    </row>
    <row r="169" spans="1:3">
      <c r="A169" s="7"/>
      <c r="B169" s="272"/>
      <c r="C169" s="506"/>
    </row>
    <row r="170" spans="1:3">
      <c r="A170" s="7"/>
      <c r="B170" s="272"/>
      <c r="C170" s="506"/>
    </row>
    <row r="171" spans="1:3">
      <c r="A171" s="7"/>
      <c r="B171" s="272"/>
      <c r="C171" s="506"/>
    </row>
    <row r="172" spans="1:3">
      <c r="A172" s="7"/>
      <c r="B172" s="272"/>
      <c r="C172" s="506"/>
    </row>
    <row r="173" spans="1:3">
      <c r="A173" s="7"/>
      <c r="B173" s="272"/>
      <c r="C173" s="506"/>
    </row>
    <row r="174" spans="1:3">
      <c r="A174" s="7"/>
      <c r="B174" s="272"/>
      <c r="C174" s="506"/>
    </row>
    <row r="175" spans="1:3">
      <c r="A175" s="7"/>
      <c r="B175" s="272"/>
      <c r="C175" s="506"/>
    </row>
    <row r="176" spans="1:3">
      <c r="A176" s="7"/>
      <c r="B176" s="272"/>
      <c r="C176" s="506"/>
    </row>
    <row r="177" spans="1:3">
      <c r="A177" s="7"/>
      <c r="B177" s="272"/>
      <c r="C177" s="506"/>
    </row>
    <row r="178" spans="1:3">
      <c r="A178" s="7"/>
      <c r="B178" s="272"/>
      <c r="C178" s="506"/>
    </row>
    <row r="179" spans="1:3">
      <c r="A179" s="7"/>
      <c r="B179" s="272"/>
      <c r="C179" s="506"/>
    </row>
    <row r="180" spans="1:3">
      <c r="A180" s="7"/>
      <c r="B180" s="272"/>
      <c r="C180" s="506"/>
    </row>
    <row r="181" spans="1:3">
      <c r="A181" s="7"/>
      <c r="B181" s="272"/>
      <c r="C181" s="506"/>
    </row>
    <row r="182" spans="1:3">
      <c r="A182" s="7"/>
      <c r="B182" s="272"/>
      <c r="C182" s="506"/>
    </row>
    <row r="183" spans="1:3">
      <c r="A183" s="7"/>
      <c r="B183" s="272"/>
      <c r="C183" s="506"/>
    </row>
    <row r="184" spans="1:3">
      <c r="A184" s="7"/>
      <c r="B184" s="272"/>
      <c r="C184" s="506"/>
    </row>
    <row r="185" spans="1:3">
      <c r="A185" s="7"/>
      <c r="B185" s="272"/>
      <c r="C185" s="506"/>
    </row>
    <row r="186" spans="1:3">
      <c r="A186" s="7"/>
      <c r="B186" s="272"/>
      <c r="C186" s="506"/>
    </row>
    <row r="187" spans="1:3">
      <c r="A187" s="7"/>
      <c r="B187" s="272"/>
      <c r="C187" s="506"/>
    </row>
    <row r="188" spans="1:3">
      <c r="A188" s="7"/>
      <c r="B188" s="272"/>
      <c r="C188" s="506"/>
    </row>
    <row r="189" spans="1:3">
      <c r="A189" s="7"/>
      <c r="B189" s="272"/>
      <c r="C189" s="506"/>
    </row>
    <row r="190" spans="1:3">
      <c r="A190" s="7"/>
      <c r="B190" s="272"/>
      <c r="C190" s="506"/>
    </row>
    <row r="191" spans="1:3">
      <c r="A191" s="7"/>
      <c r="B191" s="272"/>
      <c r="C191" s="506"/>
    </row>
    <row r="192" spans="1:3">
      <c r="A192" s="7"/>
      <c r="B192" s="272"/>
      <c r="C192" s="506"/>
    </row>
    <row r="193" spans="1:3">
      <c r="A193" s="7"/>
      <c r="B193" s="272"/>
      <c r="C193" s="506"/>
    </row>
    <row r="194" spans="1:3">
      <c r="A194" s="7"/>
      <c r="B194" s="272"/>
      <c r="C194" s="506"/>
    </row>
    <row r="195" spans="1:3">
      <c r="A195" s="7"/>
      <c r="B195" s="272"/>
      <c r="C195" s="506"/>
    </row>
    <row r="196" spans="1:3">
      <c r="A196" s="7"/>
      <c r="B196" s="272"/>
      <c r="C196" s="506"/>
    </row>
    <row r="197" spans="1:3">
      <c r="A197" s="7"/>
      <c r="B197" s="272"/>
      <c r="C197" s="506"/>
    </row>
    <row r="198" spans="1:3">
      <c r="A198" s="7"/>
      <c r="B198" s="7"/>
      <c r="C198" s="328"/>
    </row>
    <row r="199" spans="1:3">
      <c r="A199" s="7"/>
      <c r="B199" s="7"/>
      <c r="C199" s="328"/>
    </row>
    <row r="200" spans="1:3">
      <c r="A200" s="7"/>
      <c r="B200" s="7"/>
      <c r="C200" s="328"/>
    </row>
    <row r="201" spans="1:3">
      <c r="A201" s="7"/>
      <c r="B201" s="7"/>
      <c r="C201" s="328"/>
    </row>
    <row r="202" spans="1:3">
      <c r="A202" s="7"/>
      <c r="B202" s="7"/>
      <c r="C202" s="328"/>
    </row>
    <row r="203" spans="1:3">
      <c r="A203" s="7"/>
      <c r="B203" s="7"/>
      <c r="C203" s="328"/>
    </row>
    <row r="204" spans="1:3">
      <c r="A204" s="7"/>
      <c r="B204" s="7"/>
      <c r="C204" s="328"/>
    </row>
    <row r="205" spans="1:3">
      <c r="A205" s="7"/>
      <c r="B205" s="7"/>
      <c r="C205" s="328"/>
    </row>
    <row r="206" spans="1:3">
      <c r="A206" s="7"/>
      <c r="B206" s="7"/>
      <c r="C206" s="328"/>
    </row>
    <row r="207" spans="1:3">
      <c r="A207" s="7"/>
      <c r="B207" s="7"/>
      <c r="C207" s="328"/>
    </row>
    <row r="208" spans="1:3">
      <c r="A208" s="7"/>
      <c r="B208" s="7"/>
      <c r="C208" s="328"/>
    </row>
    <row r="209" spans="1:3">
      <c r="A209" s="7"/>
      <c r="B209" s="7"/>
      <c r="C209" s="328"/>
    </row>
    <row r="210" spans="1:3">
      <c r="A210" s="7"/>
      <c r="B210" s="7"/>
      <c r="C210" s="328"/>
    </row>
    <row r="211" spans="1:3">
      <c r="A211" s="7"/>
      <c r="B211" s="7"/>
      <c r="C211" s="328"/>
    </row>
    <row r="212" spans="1:3">
      <c r="A212" s="7"/>
      <c r="B212" s="7"/>
      <c r="C212" s="328"/>
    </row>
    <row r="213" spans="1:3">
      <c r="A213" s="7"/>
      <c r="B213" s="7"/>
      <c r="C213" s="328"/>
    </row>
    <row r="214" spans="1:3">
      <c r="A214" s="7"/>
      <c r="B214" s="7"/>
      <c r="C214" s="328"/>
    </row>
    <row r="215" spans="1:3">
      <c r="A215" s="7"/>
      <c r="B215" s="7"/>
      <c r="C215" s="328"/>
    </row>
    <row r="216" spans="1:3">
      <c r="A216" s="7"/>
      <c r="B216" s="7"/>
      <c r="C216" s="328"/>
    </row>
    <row r="217" spans="1:3">
      <c r="A217" s="7"/>
      <c r="B217" s="7"/>
      <c r="C217" s="328"/>
    </row>
    <row r="218" spans="1:3">
      <c r="A218" s="7"/>
      <c r="B218" s="7"/>
      <c r="C218" s="328"/>
    </row>
    <row r="219" spans="1:3">
      <c r="A219" s="7"/>
      <c r="B219" s="7"/>
      <c r="C219" s="328"/>
    </row>
    <row r="220" spans="1:3">
      <c r="A220" s="7"/>
      <c r="B220" s="7"/>
      <c r="C220" s="328"/>
    </row>
    <row r="221" spans="1:3">
      <c r="A221" s="7"/>
      <c r="B221" s="7"/>
      <c r="C221" s="328"/>
    </row>
  </sheetData>
  <customSheetViews>
    <customSheetView guid="{17A61E15-CB34-4E45-B54C-4890B27A542F}" showGridLines="0">
      <pane ySplit="7" topLeftCell="A8" activePane="bottomLeft" state="frozen"/>
      <selection pane="bottomLeft"/>
      <pageMargins left="0.74803149606299213" right="0.74803149606299213" top="0.78740157480314965" bottom="0.78740157480314965" header="0.51181102362204722" footer="0.51181102362204722"/>
      <pageSetup paperSize="9" orientation="portrait" horizontalDpi="4294967293" r:id="rId1"/>
      <headerFooter alignWithMargins="0"/>
    </customSheetView>
  </customSheetViews>
  <mergeCells count="6">
    <mergeCell ref="A81:D81"/>
    <mergeCell ref="A76:D76"/>
    <mergeCell ref="A77:D77"/>
    <mergeCell ref="A4:A5"/>
    <mergeCell ref="B4:C4"/>
    <mergeCell ref="D4:D5"/>
  </mergeCells>
  <phoneticPr fontId="0" type="noConversion"/>
  <hyperlinks>
    <hyperlink ref="F1" location="'Spis tablic_Contents'!A1" display="&lt; POWRÓT" xr:uid="{00000000-0004-0000-1D00-000000000000}"/>
    <hyperlink ref="F2" location="'Spis tablic_Contents'!A1" display="&lt; BACK" xr:uid="{00000000-0004-0000-1D00-000001000000}"/>
  </hyperlinks>
  <pageMargins left="0.74803149606299213" right="0.74803149606299213" top="0.78740157480314965" bottom="0.78740157480314965" header="0.51181102362204722" footer="0.51181102362204722"/>
  <pageSetup paperSize="9" scale="56" fitToWidth="0" orientation="portrait" horizontalDpi="4294967293" r:id="rId2"/>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M176"/>
  <sheetViews>
    <sheetView showGridLines="0" zoomScaleNormal="100" workbookViewId="0">
      <pane ySplit="7" topLeftCell="A8" activePane="bottomLeft" state="frozen"/>
      <selection activeCell="H35" sqref="H35"/>
      <selection pane="bottomLeft"/>
    </sheetView>
  </sheetViews>
  <sheetFormatPr defaultColWidth="9.140625" defaultRowHeight="12"/>
  <cols>
    <col min="1" max="1" width="31" style="334" customWidth="1"/>
    <col min="2" max="8" width="14.42578125" style="325" customWidth="1"/>
    <col min="9" max="9" width="9.85546875" style="325" customWidth="1"/>
    <col min="10" max="10" width="14.85546875" style="325" customWidth="1"/>
    <col min="11" max="12" width="9.140625" style="325"/>
    <col min="13" max="13" width="14.28515625" style="325" customWidth="1"/>
    <col min="14" max="16384" width="9.140625" style="325"/>
  </cols>
  <sheetData>
    <row r="1" spans="1:10" ht="14.25" customHeight="1">
      <c r="A1" s="326" t="s">
        <v>1498</v>
      </c>
      <c r="B1" s="326"/>
      <c r="C1" s="326"/>
      <c r="D1" s="326"/>
      <c r="E1" s="326"/>
      <c r="F1" s="326"/>
      <c r="G1" s="326"/>
      <c r="H1" s="326"/>
      <c r="I1" s="326"/>
      <c r="J1" s="191" t="s">
        <v>500</v>
      </c>
    </row>
    <row r="2" spans="1:10" s="153" customFormat="1" ht="14.25" customHeight="1">
      <c r="A2" s="413" t="s">
        <v>1499</v>
      </c>
      <c r="B2" s="496"/>
      <c r="C2" s="496"/>
      <c r="D2" s="496"/>
      <c r="E2" s="496"/>
      <c r="F2" s="496"/>
      <c r="G2" s="496"/>
      <c r="H2" s="496"/>
      <c r="I2" s="985"/>
      <c r="J2" s="60" t="s">
        <v>501</v>
      </c>
    </row>
    <row r="3" spans="1:10" ht="6" customHeight="1">
      <c r="A3" s="194"/>
      <c r="B3" s="194"/>
      <c r="C3" s="194"/>
      <c r="D3" s="194"/>
      <c r="E3" s="194"/>
      <c r="F3" s="194"/>
      <c r="G3" s="194"/>
      <c r="H3" s="194"/>
      <c r="I3" s="194"/>
    </row>
    <row r="4" spans="1:10" ht="30" customHeight="1">
      <c r="A4" s="1226" t="s">
        <v>1690</v>
      </c>
      <c r="B4" s="1229" t="s">
        <v>982</v>
      </c>
      <c r="C4" s="1233"/>
      <c r="D4" s="1233"/>
      <c r="E4" s="1233"/>
      <c r="F4" s="1233"/>
      <c r="G4" s="1229" t="s">
        <v>985</v>
      </c>
      <c r="H4" s="1233"/>
      <c r="I4" s="988"/>
    </row>
    <row r="5" spans="1:10" ht="30" customHeight="1">
      <c r="A5" s="1227"/>
      <c r="B5" s="1229" t="s">
        <v>986</v>
      </c>
      <c r="C5" s="1229" t="s">
        <v>983</v>
      </c>
      <c r="D5" s="1233"/>
      <c r="E5" s="1233"/>
      <c r="F5" s="1233"/>
      <c r="G5" s="1230"/>
      <c r="H5" s="1234"/>
      <c r="I5" s="988"/>
    </row>
    <row r="6" spans="1:10" ht="30" customHeight="1">
      <c r="A6" s="1227"/>
      <c r="B6" s="1230"/>
      <c r="C6" s="1229" t="s">
        <v>989</v>
      </c>
      <c r="D6" s="1229" t="s">
        <v>984</v>
      </c>
      <c r="E6" s="1233"/>
      <c r="F6" s="1233"/>
      <c r="G6" s="1230"/>
      <c r="H6" s="1234"/>
      <c r="I6" s="988"/>
    </row>
    <row r="7" spans="1:10" ht="85.5" customHeight="1">
      <c r="A7" s="1227"/>
      <c r="B7" s="1230"/>
      <c r="C7" s="1230"/>
      <c r="D7" s="327" t="s">
        <v>987</v>
      </c>
      <c r="E7" s="327" t="s">
        <v>990</v>
      </c>
      <c r="F7" s="327" t="s">
        <v>988</v>
      </c>
      <c r="G7" s="327" t="s">
        <v>986</v>
      </c>
      <c r="H7" s="327" t="s">
        <v>991</v>
      </c>
      <c r="I7" s="988"/>
    </row>
    <row r="8" spans="1:10" s="328" customFormat="1" ht="37.5" customHeight="1">
      <c r="A8" s="1228"/>
      <c r="B8" s="1231" t="s">
        <v>1514</v>
      </c>
      <c r="C8" s="1232"/>
      <c r="D8" s="1232"/>
      <c r="E8" s="1232"/>
      <c r="F8" s="1232"/>
      <c r="G8" s="1232"/>
      <c r="H8" s="1232"/>
      <c r="I8" s="988"/>
    </row>
    <row r="9" spans="1:10" ht="14.25" customHeight="1">
      <c r="A9" s="329" t="s">
        <v>212</v>
      </c>
      <c r="B9" s="514">
        <v>22168</v>
      </c>
      <c r="C9" s="515">
        <v>209490154</v>
      </c>
      <c r="D9" s="515">
        <v>180879</v>
      </c>
      <c r="E9" s="515">
        <v>179655</v>
      </c>
      <c r="F9" s="515">
        <v>208385768</v>
      </c>
      <c r="G9" s="515">
        <v>18947452</v>
      </c>
      <c r="H9" s="516">
        <v>3060917</v>
      </c>
      <c r="I9" s="1023"/>
    </row>
    <row r="10" spans="1:10" ht="14.25" customHeight="1">
      <c r="A10" s="335" t="s">
        <v>567</v>
      </c>
      <c r="B10" s="425"/>
      <c r="C10" s="426"/>
      <c r="D10" s="426"/>
      <c r="E10" s="426"/>
      <c r="F10" s="426"/>
      <c r="G10" s="426"/>
      <c r="H10" s="427"/>
      <c r="I10" s="1024"/>
    </row>
    <row r="11" spans="1:10" ht="31.5" customHeight="1">
      <c r="A11" s="1235" t="s">
        <v>1496</v>
      </c>
      <c r="B11" s="1235"/>
      <c r="C11" s="1235"/>
      <c r="D11" s="1235"/>
      <c r="E11" s="1235"/>
      <c r="F11" s="1235"/>
      <c r="G11" s="1235"/>
      <c r="H11" s="1235"/>
      <c r="I11" s="989"/>
    </row>
    <row r="12" spans="1:10" s="153" customFormat="1" ht="16.5" customHeight="1">
      <c r="A12" s="1236" t="s">
        <v>1166</v>
      </c>
      <c r="B12" s="1236"/>
      <c r="C12" s="1236"/>
      <c r="D12" s="1236"/>
      <c r="E12" s="1236"/>
      <c r="F12" s="1236"/>
      <c r="G12" s="1236"/>
      <c r="H12" s="1236"/>
      <c r="I12" s="990"/>
    </row>
    <row r="13" spans="1:10" ht="21.75" customHeight="1">
      <c r="A13" s="329" t="s">
        <v>790</v>
      </c>
      <c r="B13" s="519">
        <v>18035</v>
      </c>
      <c r="C13" s="519">
        <v>134652883</v>
      </c>
      <c r="D13" s="519">
        <v>109238</v>
      </c>
      <c r="E13" s="519">
        <v>119396</v>
      </c>
      <c r="F13" s="519">
        <v>133849879</v>
      </c>
      <c r="G13" s="519">
        <v>9038127</v>
      </c>
      <c r="H13" s="519">
        <v>1815773</v>
      </c>
      <c r="I13" s="1025"/>
    </row>
    <row r="14" spans="1:10" s="330" customFormat="1" ht="14.25" customHeight="1">
      <c r="A14" s="335" t="s">
        <v>396</v>
      </c>
      <c r="B14" s="428"/>
      <c r="C14" s="428"/>
      <c r="D14" s="428"/>
      <c r="E14" s="428"/>
      <c r="F14" s="428"/>
      <c r="G14" s="428"/>
      <c r="H14" s="428"/>
      <c r="I14" s="1026"/>
    </row>
    <row r="15" spans="1:10" s="330" customFormat="1" ht="14.25" customHeight="1">
      <c r="A15" s="430"/>
      <c r="B15" s="429"/>
      <c r="C15" s="429"/>
      <c r="D15" s="429"/>
      <c r="E15" s="429"/>
      <c r="F15" s="429"/>
      <c r="G15" s="429"/>
      <c r="H15" s="429"/>
      <c r="I15" s="1027"/>
    </row>
    <row r="16" spans="1:10" ht="14.25" customHeight="1">
      <c r="A16" s="517" t="s">
        <v>723</v>
      </c>
      <c r="B16" s="518">
        <v>416</v>
      </c>
      <c r="C16" s="518">
        <v>11314434</v>
      </c>
      <c r="D16" s="518">
        <v>3346</v>
      </c>
      <c r="E16" s="518">
        <v>6943</v>
      </c>
      <c r="F16" s="518">
        <v>11300747</v>
      </c>
      <c r="G16" s="518">
        <v>152196</v>
      </c>
      <c r="H16" s="518">
        <v>76841</v>
      </c>
      <c r="I16" s="1028"/>
    </row>
    <row r="17" spans="1:13" s="331" customFormat="1" ht="14.25" customHeight="1">
      <c r="A17" s="517" t="s">
        <v>604</v>
      </c>
      <c r="B17" s="518">
        <v>317</v>
      </c>
      <c r="C17" s="518">
        <v>10205795</v>
      </c>
      <c r="D17" s="518">
        <v>4144</v>
      </c>
      <c r="E17" s="518">
        <v>6479</v>
      </c>
      <c r="F17" s="518">
        <v>10193504</v>
      </c>
      <c r="G17" s="518">
        <v>1782477</v>
      </c>
      <c r="H17" s="518">
        <v>47767</v>
      </c>
      <c r="I17" s="1028"/>
    </row>
    <row r="18" spans="1:13" s="331" customFormat="1" ht="14.25" customHeight="1">
      <c r="A18" s="517" t="s">
        <v>600</v>
      </c>
      <c r="B18" s="518">
        <v>1047</v>
      </c>
      <c r="C18" s="518">
        <v>9141712</v>
      </c>
      <c r="D18" s="518">
        <v>7580</v>
      </c>
      <c r="E18" s="518">
        <v>7469</v>
      </c>
      <c r="F18" s="518">
        <v>9035333</v>
      </c>
      <c r="G18" s="518">
        <v>286231</v>
      </c>
      <c r="H18" s="518">
        <v>20297</v>
      </c>
      <c r="I18" s="1028"/>
    </row>
    <row r="19" spans="1:13" s="331" customFormat="1" ht="14.25" customHeight="1">
      <c r="A19" s="517" t="s">
        <v>200</v>
      </c>
      <c r="B19" s="518">
        <v>169</v>
      </c>
      <c r="C19" s="518">
        <v>6974009</v>
      </c>
      <c r="D19" s="518">
        <v>4178</v>
      </c>
      <c r="E19" s="518">
        <v>3767</v>
      </c>
      <c r="F19" s="518">
        <v>6961473</v>
      </c>
      <c r="G19" s="518">
        <v>1076</v>
      </c>
      <c r="H19" s="518">
        <v>41848</v>
      </c>
      <c r="I19" s="1028"/>
    </row>
    <row r="20" spans="1:13" s="331" customFormat="1" ht="14.25" customHeight="1">
      <c r="A20" s="517" t="s">
        <v>791</v>
      </c>
      <c r="B20" s="518">
        <v>358</v>
      </c>
      <c r="C20" s="518">
        <v>6041666</v>
      </c>
      <c r="D20" s="518">
        <v>2393</v>
      </c>
      <c r="E20" s="518">
        <v>3394</v>
      </c>
      <c r="F20" s="518">
        <v>6034067</v>
      </c>
      <c r="G20" s="518">
        <v>435009</v>
      </c>
      <c r="H20" s="518">
        <v>60190</v>
      </c>
      <c r="I20" s="1028"/>
    </row>
    <row r="21" spans="1:13" s="331" customFormat="1" ht="14.25" customHeight="1">
      <c r="A21" s="517" t="s">
        <v>1399</v>
      </c>
      <c r="B21" s="518">
        <v>225</v>
      </c>
      <c r="C21" s="518">
        <v>5871286</v>
      </c>
      <c r="D21" s="518">
        <v>4540</v>
      </c>
      <c r="E21" s="518">
        <v>4490</v>
      </c>
      <c r="F21" s="518">
        <v>5859858</v>
      </c>
      <c r="G21" s="518">
        <v>668801</v>
      </c>
      <c r="H21" s="518">
        <v>27135</v>
      </c>
      <c r="I21" s="1028"/>
    </row>
    <row r="22" spans="1:13" s="331" customFormat="1" ht="14.25" customHeight="1">
      <c r="A22" s="517" t="s">
        <v>199</v>
      </c>
      <c r="B22" s="518">
        <v>396</v>
      </c>
      <c r="C22" s="518">
        <v>5469307</v>
      </c>
      <c r="D22" s="518">
        <v>1532</v>
      </c>
      <c r="E22" s="518">
        <v>3578</v>
      </c>
      <c r="F22" s="518">
        <v>5463343</v>
      </c>
      <c r="G22" s="518">
        <v>544352</v>
      </c>
      <c r="H22" s="518">
        <v>60106</v>
      </c>
      <c r="I22" s="1028"/>
      <c r="M22" s="517"/>
    </row>
    <row r="23" spans="1:13" s="331" customFormat="1" ht="14.25" customHeight="1">
      <c r="A23" s="517" t="s">
        <v>605</v>
      </c>
      <c r="B23" s="518">
        <v>410</v>
      </c>
      <c r="C23" s="518">
        <v>5237831</v>
      </c>
      <c r="D23" s="518">
        <v>3208</v>
      </c>
      <c r="E23" s="518">
        <v>4320</v>
      </c>
      <c r="F23" s="518">
        <v>5203812</v>
      </c>
      <c r="G23" s="518">
        <v>633823</v>
      </c>
      <c r="H23" s="518">
        <v>38228</v>
      </c>
      <c r="I23" s="1028"/>
    </row>
    <row r="24" spans="1:13" s="331" customFormat="1" ht="14.25" customHeight="1">
      <c r="A24" s="517" t="s">
        <v>727</v>
      </c>
      <c r="B24" s="518">
        <v>118</v>
      </c>
      <c r="C24" s="518">
        <v>3307416</v>
      </c>
      <c r="D24" s="518">
        <v>2048</v>
      </c>
      <c r="E24" s="518">
        <v>2114</v>
      </c>
      <c r="F24" s="518">
        <v>3302031</v>
      </c>
      <c r="G24" s="518">
        <v>60659</v>
      </c>
      <c r="H24" s="518">
        <v>130933</v>
      </c>
      <c r="I24" s="1028"/>
    </row>
    <row r="25" spans="1:13" s="331" customFormat="1" ht="14.25" customHeight="1">
      <c r="A25" s="517" t="s">
        <v>606</v>
      </c>
      <c r="B25" s="518">
        <v>155</v>
      </c>
      <c r="C25" s="518">
        <v>2988405</v>
      </c>
      <c r="D25" s="518">
        <v>1899</v>
      </c>
      <c r="E25" s="518">
        <v>2098</v>
      </c>
      <c r="F25" s="518">
        <v>2982989</v>
      </c>
      <c r="G25" s="518">
        <v>287159</v>
      </c>
      <c r="H25" s="518">
        <v>26014</v>
      </c>
      <c r="I25" s="1028"/>
    </row>
    <row r="26" spans="1:13" s="331" customFormat="1" ht="14.25" customHeight="1">
      <c r="A26" s="517" t="s">
        <v>201</v>
      </c>
      <c r="B26" s="518">
        <v>230</v>
      </c>
      <c r="C26" s="518">
        <v>2670721</v>
      </c>
      <c r="D26" s="518">
        <v>1345</v>
      </c>
      <c r="E26" s="518">
        <v>2227</v>
      </c>
      <c r="F26" s="518">
        <v>2660032</v>
      </c>
      <c r="G26" s="518">
        <v>195109</v>
      </c>
      <c r="H26" s="518">
        <v>14426</v>
      </c>
      <c r="I26" s="1028"/>
    </row>
    <row r="27" spans="1:13" s="331" customFormat="1" ht="14.25" customHeight="1">
      <c r="A27" s="517" t="s">
        <v>792</v>
      </c>
      <c r="B27" s="518">
        <v>102</v>
      </c>
      <c r="C27" s="518">
        <v>2635533</v>
      </c>
      <c r="D27" s="518">
        <v>1330</v>
      </c>
      <c r="E27" s="518">
        <v>1916</v>
      </c>
      <c r="F27" s="518">
        <v>2630732</v>
      </c>
      <c r="G27" s="518">
        <v>192576</v>
      </c>
      <c r="H27" s="518">
        <v>17645</v>
      </c>
      <c r="I27" s="1028"/>
    </row>
    <row r="28" spans="1:13" s="331" customFormat="1" ht="14.25" customHeight="1">
      <c r="A28" s="517" t="s">
        <v>1402</v>
      </c>
      <c r="B28" s="518">
        <v>237</v>
      </c>
      <c r="C28" s="518">
        <v>2325281</v>
      </c>
      <c r="D28" s="518">
        <v>595</v>
      </c>
      <c r="E28" s="518">
        <v>1598</v>
      </c>
      <c r="F28" s="518">
        <v>2321844</v>
      </c>
      <c r="G28" s="518">
        <v>102201</v>
      </c>
      <c r="H28" s="518">
        <v>162</v>
      </c>
      <c r="I28" s="1028"/>
    </row>
    <row r="29" spans="1:13" s="331" customFormat="1" ht="14.25" customHeight="1">
      <c r="A29" s="517" t="s">
        <v>719</v>
      </c>
      <c r="B29" s="518">
        <v>80</v>
      </c>
      <c r="C29" s="518">
        <v>2186830</v>
      </c>
      <c r="D29" s="518">
        <v>1248</v>
      </c>
      <c r="E29" s="518">
        <v>1422</v>
      </c>
      <c r="F29" s="518">
        <v>2183406</v>
      </c>
      <c r="G29" s="518">
        <v>178442</v>
      </c>
      <c r="H29" s="518">
        <v>11794</v>
      </c>
      <c r="I29" s="1028"/>
    </row>
    <row r="30" spans="1:13" s="331" customFormat="1" ht="14.25" customHeight="1">
      <c r="A30" s="517" t="s">
        <v>607</v>
      </c>
      <c r="B30" s="518">
        <v>53</v>
      </c>
      <c r="C30" s="518">
        <v>2133974</v>
      </c>
      <c r="D30" s="518">
        <v>1119</v>
      </c>
      <c r="E30" s="518">
        <v>1232</v>
      </c>
      <c r="F30" s="518">
        <v>2129648</v>
      </c>
      <c r="G30" s="518">
        <v>75768</v>
      </c>
      <c r="H30" s="518">
        <v>3575</v>
      </c>
      <c r="I30" s="1028"/>
    </row>
    <row r="31" spans="1:13" s="331" customFormat="1" ht="14.25" customHeight="1">
      <c r="A31" s="517" t="s">
        <v>793</v>
      </c>
      <c r="B31" s="518">
        <v>490</v>
      </c>
      <c r="C31" s="518">
        <v>2114339</v>
      </c>
      <c r="D31" s="518">
        <v>391</v>
      </c>
      <c r="E31" s="518">
        <v>1123</v>
      </c>
      <c r="F31" s="518">
        <v>2108832</v>
      </c>
      <c r="G31" s="518">
        <v>2145</v>
      </c>
      <c r="H31" s="518">
        <v>49409</v>
      </c>
      <c r="I31" s="1028"/>
    </row>
    <row r="32" spans="1:13" s="331" customFormat="1" ht="14.25" customHeight="1">
      <c r="A32" s="517" t="s">
        <v>202</v>
      </c>
      <c r="B32" s="518">
        <v>130</v>
      </c>
      <c r="C32" s="518">
        <v>1885985</v>
      </c>
      <c r="D32" s="518">
        <v>1091</v>
      </c>
      <c r="E32" s="518">
        <v>1790</v>
      </c>
      <c r="F32" s="518">
        <v>1882004</v>
      </c>
      <c r="G32" s="518">
        <v>100959</v>
      </c>
      <c r="H32" s="518">
        <v>6883</v>
      </c>
      <c r="I32" s="1028"/>
    </row>
    <row r="33" spans="1:13" s="331" customFormat="1" ht="14.25" customHeight="1">
      <c r="A33" s="517" t="s">
        <v>609</v>
      </c>
      <c r="B33" s="518">
        <v>462</v>
      </c>
      <c r="C33" s="518">
        <v>1841808</v>
      </c>
      <c r="D33" s="518">
        <v>1030</v>
      </c>
      <c r="E33" s="518">
        <v>2439</v>
      </c>
      <c r="F33" s="518">
        <v>1836310</v>
      </c>
      <c r="G33" s="518">
        <v>23283</v>
      </c>
      <c r="H33" s="518">
        <v>184961</v>
      </c>
      <c r="I33" s="1028"/>
      <c r="M33" s="517"/>
    </row>
    <row r="34" spans="1:13" s="331" customFormat="1" ht="14.25" customHeight="1">
      <c r="A34" s="517" t="s">
        <v>794</v>
      </c>
      <c r="B34" s="518">
        <v>75</v>
      </c>
      <c r="C34" s="518">
        <v>1580615</v>
      </c>
      <c r="D34" s="518">
        <v>933</v>
      </c>
      <c r="E34" s="518">
        <v>749</v>
      </c>
      <c r="F34" s="518">
        <v>1576558</v>
      </c>
      <c r="G34" s="518">
        <v>148181</v>
      </c>
      <c r="H34" s="518">
        <v>373</v>
      </c>
      <c r="I34" s="1028"/>
    </row>
    <row r="35" spans="1:13" s="331" customFormat="1" ht="14.25" customHeight="1">
      <c r="A35" s="517" t="s">
        <v>608</v>
      </c>
      <c r="B35" s="518">
        <v>89</v>
      </c>
      <c r="C35" s="518">
        <v>1546669</v>
      </c>
      <c r="D35" s="518">
        <v>579</v>
      </c>
      <c r="E35" s="518">
        <v>1020</v>
      </c>
      <c r="F35" s="518">
        <v>1544228</v>
      </c>
      <c r="G35" s="518">
        <v>116761</v>
      </c>
      <c r="H35" s="518">
        <v>94473</v>
      </c>
      <c r="I35" s="1028"/>
    </row>
    <row r="36" spans="1:13" s="331" customFormat="1" ht="14.25" customHeight="1">
      <c r="A36" s="517" t="s">
        <v>204</v>
      </c>
      <c r="B36" s="518">
        <v>141</v>
      </c>
      <c r="C36" s="518">
        <v>1488847</v>
      </c>
      <c r="D36" s="518">
        <v>862</v>
      </c>
      <c r="E36" s="518">
        <v>1104</v>
      </c>
      <c r="F36" s="518">
        <v>1486528</v>
      </c>
      <c r="G36" s="518">
        <v>65411</v>
      </c>
      <c r="H36" s="518">
        <v>6678</v>
      </c>
      <c r="I36" s="1028"/>
    </row>
    <row r="37" spans="1:13" s="331" customFormat="1" ht="14.25" customHeight="1">
      <c r="A37" s="517" t="s">
        <v>795</v>
      </c>
      <c r="B37" s="518">
        <v>150</v>
      </c>
      <c r="C37" s="518">
        <v>1385800</v>
      </c>
      <c r="D37" s="518">
        <v>432</v>
      </c>
      <c r="E37" s="518">
        <v>1285</v>
      </c>
      <c r="F37" s="518">
        <v>1382724</v>
      </c>
      <c r="G37" s="518">
        <v>5404</v>
      </c>
      <c r="H37" s="518">
        <v>0</v>
      </c>
      <c r="I37" s="1028"/>
    </row>
    <row r="38" spans="1:13" s="331" customFormat="1" ht="14.25" customHeight="1">
      <c r="A38" s="517" t="s">
        <v>1403</v>
      </c>
      <c r="B38" s="518">
        <v>430</v>
      </c>
      <c r="C38" s="518">
        <v>1328745</v>
      </c>
      <c r="D38" s="518">
        <v>1710</v>
      </c>
      <c r="E38" s="518">
        <v>881</v>
      </c>
      <c r="F38" s="518">
        <v>1325408</v>
      </c>
      <c r="G38" s="518">
        <v>12150</v>
      </c>
      <c r="H38" s="518">
        <v>11157</v>
      </c>
      <c r="I38" s="1028"/>
    </row>
    <row r="39" spans="1:13" s="331" customFormat="1" ht="14.25" customHeight="1">
      <c r="A39" s="517" t="s">
        <v>795</v>
      </c>
      <c r="B39" s="518">
        <v>139</v>
      </c>
      <c r="C39" s="518">
        <v>1285974</v>
      </c>
      <c r="D39" s="518">
        <v>674</v>
      </c>
      <c r="E39" s="518">
        <v>1053</v>
      </c>
      <c r="F39" s="518">
        <v>1283565</v>
      </c>
      <c r="G39" s="518">
        <v>123725</v>
      </c>
      <c r="H39" s="518">
        <v>8375</v>
      </c>
      <c r="I39" s="1028"/>
    </row>
    <row r="40" spans="1:13" s="331" customFormat="1" ht="14.25" customHeight="1">
      <c r="A40" s="517" t="s">
        <v>610</v>
      </c>
      <c r="B40" s="518">
        <v>27</v>
      </c>
      <c r="C40" s="518">
        <v>1264752</v>
      </c>
      <c r="D40" s="518">
        <v>621</v>
      </c>
      <c r="E40" s="518">
        <v>876</v>
      </c>
      <c r="F40" s="518">
        <v>1262756</v>
      </c>
      <c r="G40" s="518">
        <v>129620</v>
      </c>
      <c r="H40" s="518">
        <v>11437</v>
      </c>
      <c r="I40" s="1028"/>
    </row>
    <row r="41" spans="1:13" s="331" customFormat="1" ht="14.25" customHeight="1">
      <c r="A41" s="517" t="s">
        <v>798</v>
      </c>
      <c r="B41" s="518">
        <v>107</v>
      </c>
      <c r="C41" s="518">
        <v>1203161</v>
      </c>
      <c r="D41" s="518">
        <v>968</v>
      </c>
      <c r="E41" s="518">
        <v>1518</v>
      </c>
      <c r="F41" s="518">
        <v>1197582</v>
      </c>
      <c r="G41" s="518">
        <v>39873</v>
      </c>
      <c r="H41" s="518">
        <v>8040</v>
      </c>
      <c r="I41" s="1028"/>
      <c r="L41" s="517"/>
    </row>
    <row r="42" spans="1:13" s="331" customFormat="1" ht="14.25" customHeight="1">
      <c r="A42" s="517" t="s">
        <v>205</v>
      </c>
      <c r="B42" s="518">
        <v>202</v>
      </c>
      <c r="C42" s="518">
        <v>1182019</v>
      </c>
      <c r="D42" s="518">
        <v>849</v>
      </c>
      <c r="E42" s="518">
        <v>737</v>
      </c>
      <c r="F42" s="518">
        <v>1178317</v>
      </c>
      <c r="G42" s="518">
        <v>21443</v>
      </c>
      <c r="H42" s="518">
        <v>10703</v>
      </c>
      <c r="I42" s="1028"/>
    </row>
    <row r="43" spans="1:13" s="331" customFormat="1" ht="14.25" customHeight="1">
      <c r="A43" s="517" t="s">
        <v>611</v>
      </c>
      <c r="B43" s="518">
        <v>227</v>
      </c>
      <c r="C43" s="518">
        <v>1178370</v>
      </c>
      <c r="D43" s="518">
        <v>919</v>
      </c>
      <c r="E43" s="518">
        <v>1246</v>
      </c>
      <c r="F43" s="518">
        <v>1174460</v>
      </c>
      <c r="G43" s="518">
        <v>143676</v>
      </c>
      <c r="H43" s="518">
        <v>32508</v>
      </c>
      <c r="I43" s="1028"/>
    </row>
    <row r="44" spans="1:13" s="331" customFormat="1" ht="14.25" customHeight="1">
      <c r="A44" s="517" t="s">
        <v>597</v>
      </c>
      <c r="B44" s="518">
        <v>75</v>
      </c>
      <c r="C44" s="518">
        <v>1087917</v>
      </c>
      <c r="D44" s="518">
        <v>895</v>
      </c>
      <c r="E44" s="518">
        <v>1064</v>
      </c>
      <c r="F44" s="518">
        <v>1084244</v>
      </c>
      <c r="G44" s="518">
        <v>82930</v>
      </c>
      <c r="H44" s="518">
        <v>389</v>
      </c>
      <c r="I44" s="1028"/>
    </row>
    <row r="45" spans="1:13" s="331" customFormat="1" ht="14.25" customHeight="1">
      <c r="A45" s="517" t="s">
        <v>615</v>
      </c>
      <c r="B45" s="518">
        <v>75</v>
      </c>
      <c r="C45" s="518">
        <v>1029397</v>
      </c>
      <c r="D45" s="518">
        <v>710</v>
      </c>
      <c r="E45" s="518">
        <v>1110</v>
      </c>
      <c r="F45" s="518">
        <v>1025239</v>
      </c>
      <c r="G45" s="518">
        <v>238967</v>
      </c>
      <c r="H45" s="518">
        <v>0</v>
      </c>
      <c r="I45" s="1028"/>
    </row>
    <row r="46" spans="1:13" s="331" customFormat="1" ht="14.25" customHeight="1">
      <c r="A46" s="517" t="s">
        <v>593</v>
      </c>
      <c r="B46" s="518">
        <v>29</v>
      </c>
      <c r="C46" s="518">
        <v>1028713</v>
      </c>
      <c r="D46" s="518">
        <v>424</v>
      </c>
      <c r="E46" s="518">
        <v>1018</v>
      </c>
      <c r="F46" s="518">
        <v>1026674</v>
      </c>
      <c r="G46" s="518">
        <v>185478</v>
      </c>
      <c r="H46" s="518">
        <v>421854</v>
      </c>
      <c r="I46" s="1028"/>
    </row>
    <row r="47" spans="1:13" s="331" customFormat="1" ht="14.25" customHeight="1">
      <c r="A47" s="517" t="s">
        <v>596</v>
      </c>
      <c r="B47" s="518">
        <v>259</v>
      </c>
      <c r="C47" s="518">
        <v>1013287</v>
      </c>
      <c r="D47" s="518">
        <v>835</v>
      </c>
      <c r="E47" s="518">
        <v>4741</v>
      </c>
      <c r="F47" s="518">
        <v>1007072</v>
      </c>
      <c r="G47" s="518">
        <v>39889</v>
      </c>
      <c r="H47" s="518">
        <v>3666</v>
      </c>
      <c r="I47" s="1028"/>
    </row>
    <row r="48" spans="1:13" s="331" customFormat="1" ht="14.25" customHeight="1">
      <c r="A48" s="517" t="s">
        <v>1500</v>
      </c>
      <c r="B48" s="518">
        <v>132</v>
      </c>
      <c r="C48" s="518">
        <v>999182</v>
      </c>
      <c r="D48" s="518">
        <v>867</v>
      </c>
      <c r="E48" s="518">
        <v>729</v>
      </c>
      <c r="F48" s="518">
        <v>961715</v>
      </c>
      <c r="G48" s="518">
        <v>79568</v>
      </c>
      <c r="H48" s="518">
        <v>4932</v>
      </c>
      <c r="I48" s="1028"/>
    </row>
    <row r="49" spans="1:9" s="331" customFormat="1" ht="14.25" customHeight="1">
      <c r="A49" s="517" t="s">
        <v>594</v>
      </c>
      <c r="B49" s="518">
        <v>162</v>
      </c>
      <c r="C49" s="518">
        <v>988966</v>
      </c>
      <c r="D49" s="518">
        <v>2212</v>
      </c>
      <c r="E49" s="518">
        <v>1509</v>
      </c>
      <c r="F49" s="518">
        <v>984635</v>
      </c>
      <c r="G49" s="518">
        <v>36053</v>
      </c>
      <c r="H49" s="518">
        <v>934</v>
      </c>
      <c r="I49" s="1028"/>
    </row>
    <row r="50" spans="1:9" s="331" customFormat="1" ht="14.25" customHeight="1">
      <c r="A50" s="517" t="s">
        <v>613</v>
      </c>
      <c r="B50" s="518">
        <v>95</v>
      </c>
      <c r="C50" s="518">
        <v>957834</v>
      </c>
      <c r="D50" s="518">
        <v>420</v>
      </c>
      <c r="E50" s="518">
        <v>829</v>
      </c>
      <c r="F50" s="518">
        <v>954777</v>
      </c>
      <c r="G50" s="518">
        <v>70818</v>
      </c>
      <c r="H50" s="518">
        <v>3887</v>
      </c>
      <c r="I50" s="1028"/>
    </row>
    <row r="51" spans="1:9" s="331" customFormat="1" ht="14.25" customHeight="1">
      <c r="A51" s="517" t="s">
        <v>796</v>
      </c>
      <c r="B51" s="518">
        <v>56</v>
      </c>
      <c r="C51" s="518">
        <v>904809</v>
      </c>
      <c r="D51" s="518">
        <v>250</v>
      </c>
      <c r="E51" s="518">
        <v>596</v>
      </c>
      <c r="F51" s="518">
        <v>903380</v>
      </c>
      <c r="G51" s="518">
        <v>41106</v>
      </c>
      <c r="H51" s="518">
        <v>3011</v>
      </c>
      <c r="I51" s="1028"/>
    </row>
    <row r="52" spans="1:9" s="331" customFormat="1" ht="14.25" customHeight="1">
      <c r="A52" s="517" t="s">
        <v>797</v>
      </c>
      <c r="B52" s="518">
        <v>54</v>
      </c>
      <c r="C52" s="518">
        <v>811981</v>
      </c>
      <c r="D52" s="518">
        <v>674</v>
      </c>
      <c r="E52" s="518">
        <v>737</v>
      </c>
      <c r="F52" s="518">
        <v>808801</v>
      </c>
      <c r="G52" s="518">
        <v>24120</v>
      </c>
      <c r="H52" s="518">
        <v>2772</v>
      </c>
      <c r="I52" s="1028"/>
    </row>
    <row r="53" spans="1:9" s="331" customFormat="1" ht="14.25" customHeight="1">
      <c r="A53" s="517" t="s">
        <v>718</v>
      </c>
      <c r="B53" s="518">
        <v>151</v>
      </c>
      <c r="C53" s="518">
        <v>790322</v>
      </c>
      <c r="D53" s="518">
        <v>540</v>
      </c>
      <c r="E53" s="518">
        <v>569</v>
      </c>
      <c r="F53" s="518">
        <v>788729</v>
      </c>
      <c r="G53" s="518">
        <v>11254</v>
      </c>
      <c r="H53" s="518">
        <v>63</v>
      </c>
      <c r="I53" s="1028"/>
    </row>
    <row r="54" spans="1:9" s="331" customFormat="1" ht="14.25" customHeight="1">
      <c r="A54" s="517" t="s">
        <v>612</v>
      </c>
      <c r="B54" s="518">
        <v>100</v>
      </c>
      <c r="C54" s="518">
        <v>750795</v>
      </c>
      <c r="D54" s="518">
        <v>648</v>
      </c>
      <c r="E54" s="518">
        <v>1838</v>
      </c>
      <c r="F54" s="518">
        <v>746635</v>
      </c>
      <c r="G54" s="518">
        <v>3324</v>
      </c>
      <c r="H54" s="518">
        <v>12335</v>
      </c>
      <c r="I54" s="1028"/>
    </row>
    <row r="55" spans="1:9" s="331" customFormat="1" ht="14.25" customHeight="1">
      <c r="A55" s="517" t="s">
        <v>728</v>
      </c>
      <c r="B55" s="518">
        <v>38</v>
      </c>
      <c r="C55" s="518">
        <v>682475</v>
      </c>
      <c r="D55" s="518">
        <v>772</v>
      </c>
      <c r="E55" s="518">
        <v>483</v>
      </c>
      <c r="F55" s="518">
        <v>680889</v>
      </c>
      <c r="G55" s="518">
        <v>21491</v>
      </c>
      <c r="H55" s="518">
        <v>3788</v>
      </c>
      <c r="I55" s="1028"/>
    </row>
    <row r="56" spans="1:9" s="331" customFormat="1" ht="14.25" customHeight="1">
      <c r="A56" s="517" t="s">
        <v>206</v>
      </c>
      <c r="B56" s="518">
        <v>26</v>
      </c>
      <c r="C56" s="518">
        <v>609503</v>
      </c>
      <c r="D56" s="518">
        <v>9</v>
      </c>
      <c r="E56" s="518">
        <v>302</v>
      </c>
      <c r="F56" s="518">
        <v>609034</v>
      </c>
      <c r="G56" s="518">
        <v>178</v>
      </c>
      <c r="H56" s="518">
        <v>0</v>
      </c>
      <c r="I56" s="1028"/>
    </row>
    <row r="57" spans="1:9" s="331" customFormat="1" ht="14.25" customHeight="1">
      <c r="A57" s="517" t="s">
        <v>801</v>
      </c>
      <c r="B57" s="518">
        <v>126</v>
      </c>
      <c r="C57" s="518">
        <v>582154</v>
      </c>
      <c r="D57" s="518">
        <v>466</v>
      </c>
      <c r="E57" s="518">
        <v>444</v>
      </c>
      <c r="F57" s="518">
        <v>535505</v>
      </c>
      <c r="G57" s="518">
        <v>70</v>
      </c>
      <c r="H57" s="518">
        <v>0</v>
      </c>
      <c r="I57" s="1028"/>
    </row>
    <row r="58" spans="1:9" s="331" customFormat="1" ht="14.25" customHeight="1">
      <c r="A58" s="517" t="s">
        <v>601</v>
      </c>
      <c r="B58" s="518">
        <v>88</v>
      </c>
      <c r="C58" s="518">
        <v>558159</v>
      </c>
      <c r="D58" s="518">
        <v>683</v>
      </c>
      <c r="E58" s="518">
        <v>1045</v>
      </c>
      <c r="F58" s="518">
        <v>555319</v>
      </c>
      <c r="G58" s="518">
        <v>32937</v>
      </c>
      <c r="H58" s="518">
        <v>125</v>
      </c>
      <c r="I58" s="1028"/>
    </row>
    <row r="59" spans="1:9" s="331" customFormat="1" ht="14.25" customHeight="1">
      <c r="A59" s="517" t="s">
        <v>618</v>
      </c>
      <c r="B59" s="518">
        <v>32</v>
      </c>
      <c r="C59" s="518">
        <v>547032</v>
      </c>
      <c r="D59" s="518">
        <v>741</v>
      </c>
      <c r="E59" s="518">
        <v>484</v>
      </c>
      <c r="F59" s="518">
        <v>545030</v>
      </c>
      <c r="G59" s="518">
        <v>28019</v>
      </c>
      <c r="H59" s="518">
        <v>3387</v>
      </c>
      <c r="I59" s="1028"/>
    </row>
    <row r="60" spans="1:9" s="331" customFormat="1" ht="14.25" customHeight="1">
      <c r="A60" s="517" t="s">
        <v>207</v>
      </c>
      <c r="B60" s="518">
        <v>176</v>
      </c>
      <c r="C60" s="518">
        <v>540062</v>
      </c>
      <c r="D60" s="518">
        <v>588</v>
      </c>
      <c r="E60" s="518">
        <v>569</v>
      </c>
      <c r="F60" s="518">
        <v>538606</v>
      </c>
      <c r="G60" s="518">
        <v>13511</v>
      </c>
      <c r="H60" s="518">
        <v>695</v>
      </c>
      <c r="I60" s="1028"/>
    </row>
    <row r="61" spans="1:9" s="331" customFormat="1" ht="14.25" customHeight="1">
      <c r="A61" s="517" t="s">
        <v>627</v>
      </c>
      <c r="B61" s="518">
        <v>164</v>
      </c>
      <c r="C61" s="518">
        <v>536573</v>
      </c>
      <c r="D61" s="518">
        <v>235</v>
      </c>
      <c r="E61" s="518">
        <v>648</v>
      </c>
      <c r="F61" s="518">
        <v>533573</v>
      </c>
      <c r="G61" s="518">
        <v>543315</v>
      </c>
      <c r="H61" s="518">
        <v>6584</v>
      </c>
      <c r="I61" s="1028"/>
    </row>
    <row r="62" spans="1:9" s="331" customFormat="1" ht="14.25" customHeight="1">
      <c r="A62" s="517" t="s">
        <v>620</v>
      </c>
      <c r="B62" s="518">
        <v>78</v>
      </c>
      <c r="C62" s="518">
        <v>511243</v>
      </c>
      <c r="D62" s="518">
        <v>1467</v>
      </c>
      <c r="E62" s="518">
        <v>995</v>
      </c>
      <c r="F62" s="518">
        <v>508589</v>
      </c>
      <c r="G62" s="518">
        <v>29349</v>
      </c>
      <c r="H62" s="518">
        <v>0</v>
      </c>
      <c r="I62" s="1028"/>
    </row>
    <row r="63" spans="1:9" s="331" customFormat="1" ht="14.25" customHeight="1">
      <c r="A63" s="517" t="s">
        <v>800</v>
      </c>
      <c r="B63" s="518">
        <v>156</v>
      </c>
      <c r="C63" s="518">
        <v>471733</v>
      </c>
      <c r="D63" s="518">
        <v>980</v>
      </c>
      <c r="E63" s="518">
        <v>536</v>
      </c>
      <c r="F63" s="518">
        <v>440169</v>
      </c>
      <c r="G63" s="518">
        <v>26378</v>
      </c>
      <c r="H63" s="518">
        <v>1496</v>
      </c>
      <c r="I63" s="1028"/>
    </row>
    <row r="64" spans="1:9" s="331" customFormat="1" ht="14.25" customHeight="1">
      <c r="A64" s="517" t="s">
        <v>799</v>
      </c>
      <c r="B64" s="518">
        <v>15</v>
      </c>
      <c r="C64" s="518">
        <v>444070</v>
      </c>
      <c r="D64" s="518">
        <v>69</v>
      </c>
      <c r="E64" s="518">
        <v>305</v>
      </c>
      <c r="F64" s="518">
        <v>442959</v>
      </c>
      <c r="G64" s="518">
        <v>964</v>
      </c>
      <c r="H64" s="518">
        <v>0</v>
      </c>
      <c r="I64" s="1028"/>
    </row>
    <row r="65" spans="1:9" s="331" customFormat="1" ht="14.25" customHeight="1">
      <c r="A65" s="517" t="s">
        <v>208</v>
      </c>
      <c r="B65" s="518">
        <v>96</v>
      </c>
      <c r="C65" s="518">
        <v>426202</v>
      </c>
      <c r="D65" s="518">
        <v>1228</v>
      </c>
      <c r="E65" s="518">
        <v>806</v>
      </c>
      <c r="F65" s="518">
        <v>423419</v>
      </c>
      <c r="G65" s="518">
        <v>19437</v>
      </c>
      <c r="H65" s="518">
        <v>94</v>
      </c>
      <c r="I65" s="1028"/>
    </row>
    <row r="66" spans="1:9" s="331" customFormat="1" ht="14.25" customHeight="1">
      <c r="A66" s="517" t="s">
        <v>621</v>
      </c>
      <c r="B66" s="518">
        <v>78</v>
      </c>
      <c r="C66" s="518">
        <v>422212</v>
      </c>
      <c r="D66" s="518">
        <v>117</v>
      </c>
      <c r="E66" s="518">
        <v>722</v>
      </c>
      <c r="F66" s="518">
        <v>420336</v>
      </c>
      <c r="G66" s="518">
        <v>64034</v>
      </c>
      <c r="H66" s="518">
        <v>445</v>
      </c>
      <c r="I66" s="1028"/>
    </row>
    <row r="67" spans="1:9" s="331" customFormat="1" ht="14.25" customHeight="1">
      <c r="A67" s="517" t="s">
        <v>629</v>
      </c>
      <c r="B67" s="518">
        <v>157</v>
      </c>
      <c r="C67" s="518">
        <v>404962</v>
      </c>
      <c r="D67" s="518">
        <v>613</v>
      </c>
      <c r="E67" s="518">
        <v>430</v>
      </c>
      <c r="F67" s="518">
        <v>403289</v>
      </c>
      <c r="G67" s="518">
        <v>12241</v>
      </c>
      <c r="H67" s="518">
        <v>0</v>
      </c>
      <c r="I67" s="1028"/>
    </row>
    <row r="68" spans="1:9" s="331" customFormat="1" ht="14.25" customHeight="1">
      <c r="A68" s="517" t="s">
        <v>619</v>
      </c>
      <c r="B68" s="518">
        <v>14</v>
      </c>
      <c r="C68" s="518">
        <v>394432</v>
      </c>
      <c r="D68" s="518">
        <v>660</v>
      </c>
      <c r="E68" s="518">
        <v>114</v>
      </c>
      <c r="F68" s="518">
        <v>392649</v>
      </c>
      <c r="G68" s="518">
        <v>40294</v>
      </c>
      <c r="H68" s="518">
        <v>63876</v>
      </c>
      <c r="I68" s="1028"/>
    </row>
    <row r="69" spans="1:9" s="331" customFormat="1" ht="14.25" customHeight="1">
      <c r="A69" s="517" t="s">
        <v>209</v>
      </c>
      <c r="B69" s="518">
        <v>131</v>
      </c>
      <c r="C69" s="518">
        <v>341611</v>
      </c>
      <c r="D69" s="518">
        <v>1023</v>
      </c>
      <c r="E69" s="518">
        <v>511</v>
      </c>
      <c r="F69" s="518">
        <v>339594</v>
      </c>
      <c r="G69" s="518">
        <v>7429</v>
      </c>
      <c r="H69" s="518">
        <v>0</v>
      </c>
      <c r="I69" s="1028"/>
    </row>
    <row r="70" spans="1:9" s="331" customFormat="1" ht="14.25" customHeight="1">
      <c r="A70" s="517" t="s">
        <v>616</v>
      </c>
      <c r="B70" s="518">
        <v>36</v>
      </c>
      <c r="C70" s="518">
        <v>339139</v>
      </c>
      <c r="D70" s="518">
        <v>1483</v>
      </c>
      <c r="E70" s="518">
        <v>500</v>
      </c>
      <c r="F70" s="518">
        <v>336361</v>
      </c>
      <c r="G70" s="518">
        <v>35170</v>
      </c>
      <c r="H70" s="518">
        <v>145348</v>
      </c>
      <c r="I70" s="1028"/>
    </row>
    <row r="71" spans="1:9" s="331" customFormat="1" ht="14.25" customHeight="1">
      <c r="A71" s="517" t="s">
        <v>635</v>
      </c>
      <c r="B71" s="518">
        <v>114</v>
      </c>
      <c r="C71" s="518">
        <v>337334</v>
      </c>
      <c r="D71" s="518">
        <v>70</v>
      </c>
      <c r="E71" s="518">
        <v>427</v>
      </c>
      <c r="F71" s="518">
        <v>336404</v>
      </c>
      <c r="G71" s="518">
        <v>5441</v>
      </c>
      <c r="H71" s="518">
        <v>168</v>
      </c>
      <c r="I71" s="1028"/>
    </row>
    <row r="72" spans="1:9" s="331" customFormat="1" ht="14.25" customHeight="1">
      <c r="A72" s="517" t="s">
        <v>617</v>
      </c>
      <c r="B72" s="518">
        <v>49</v>
      </c>
      <c r="C72" s="518">
        <v>335163</v>
      </c>
      <c r="D72" s="518">
        <v>837</v>
      </c>
      <c r="E72" s="518">
        <v>217</v>
      </c>
      <c r="F72" s="518">
        <v>316179</v>
      </c>
      <c r="G72" s="518">
        <v>18845</v>
      </c>
      <c r="H72" s="518">
        <v>904</v>
      </c>
      <c r="I72" s="1028"/>
    </row>
    <row r="73" spans="1:9" s="331" customFormat="1" ht="14.25" customHeight="1">
      <c r="A73" s="517" t="s">
        <v>623</v>
      </c>
      <c r="B73" s="518">
        <v>122</v>
      </c>
      <c r="C73" s="518">
        <v>331264</v>
      </c>
      <c r="D73" s="518">
        <v>433</v>
      </c>
      <c r="E73" s="518">
        <v>467</v>
      </c>
      <c r="F73" s="518">
        <v>330324</v>
      </c>
      <c r="G73" s="518">
        <v>316</v>
      </c>
      <c r="H73" s="518">
        <v>0</v>
      </c>
      <c r="I73" s="1028"/>
    </row>
    <row r="74" spans="1:9" s="331" customFormat="1" ht="14.25" customHeight="1">
      <c r="A74" s="517" t="s">
        <v>625</v>
      </c>
      <c r="B74" s="518">
        <v>120</v>
      </c>
      <c r="C74" s="518">
        <v>307162</v>
      </c>
      <c r="D74" s="518">
        <v>473</v>
      </c>
      <c r="E74" s="518">
        <v>746</v>
      </c>
      <c r="F74" s="518">
        <v>287773</v>
      </c>
      <c r="G74" s="518">
        <v>1628</v>
      </c>
      <c r="H74" s="518">
        <v>0</v>
      </c>
      <c r="I74" s="1028"/>
    </row>
    <row r="75" spans="1:9" s="331" customFormat="1" ht="14.25" customHeight="1">
      <c r="A75" s="517" t="s">
        <v>732</v>
      </c>
      <c r="B75" s="518">
        <v>73</v>
      </c>
      <c r="C75" s="518">
        <v>303689</v>
      </c>
      <c r="D75" s="518">
        <v>533</v>
      </c>
      <c r="E75" s="518">
        <v>428</v>
      </c>
      <c r="F75" s="518">
        <v>302352</v>
      </c>
      <c r="G75" s="518">
        <v>8110</v>
      </c>
      <c r="H75" s="518">
        <v>42</v>
      </c>
      <c r="I75" s="1028"/>
    </row>
    <row r="76" spans="1:9" s="331" customFormat="1" ht="14.25" customHeight="1">
      <c r="A76" s="517" t="s">
        <v>210</v>
      </c>
      <c r="B76" s="518">
        <v>148</v>
      </c>
      <c r="C76" s="518">
        <v>302130</v>
      </c>
      <c r="D76" s="518">
        <v>154</v>
      </c>
      <c r="E76" s="518">
        <v>362</v>
      </c>
      <c r="F76" s="518">
        <v>301305</v>
      </c>
      <c r="G76" s="518">
        <v>5031</v>
      </c>
      <c r="H76" s="518">
        <v>187</v>
      </c>
      <c r="I76" s="1028"/>
    </row>
    <row r="77" spans="1:9" s="331" customFormat="1" ht="14.25" customHeight="1">
      <c r="A77" s="517" t="s">
        <v>717</v>
      </c>
      <c r="B77" s="518">
        <v>29</v>
      </c>
      <c r="C77" s="518">
        <v>298747</v>
      </c>
      <c r="D77" s="518">
        <v>195</v>
      </c>
      <c r="E77" s="518">
        <v>224</v>
      </c>
      <c r="F77" s="518">
        <v>298186</v>
      </c>
      <c r="G77" s="518">
        <v>412</v>
      </c>
      <c r="H77" s="518">
        <v>0</v>
      </c>
      <c r="I77" s="1028"/>
    </row>
    <row r="78" spans="1:9" s="331" customFormat="1" ht="14.25" customHeight="1">
      <c r="A78" s="517" t="s">
        <v>722</v>
      </c>
      <c r="B78" s="518">
        <v>86</v>
      </c>
      <c r="C78" s="518">
        <v>283984</v>
      </c>
      <c r="D78" s="518">
        <v>589</v>
      </c>
      <c r="E78" s="518">
        <v>242</v>
      </c>
      <c r="F78" s="518">
        <v>282932</v>
      </c>
      <c r="G78" s="518">
        <v>4215</v>
      </c>
      <c r="H78" s="518">
        <v>0</v>
      </c>
      <c r="I78" s="1028"/>
    </row>
    <row r="79" spans="1:9" s="331" customFormat="1" ht="14.25" customHeight="1">
      <c r="A79" s="517" t="s">
        <v>846</v>
      </c>
      <c r="B79" s="518">
        <v>88</v>
      </c>
      <c r="C79" s="518">
        <v>276649</v>
      </c>
      <c r="D79" s="518">
        <v>30</v>
      </c>
      <c r="E79" s="518">
        <v>322</v>
      </c>
      <c r="F79" s="518">
        <v>276253</v>
      </c>
      <c r="G79" s="518">
        <v>4554</v>
      </c>
      <c r="H79" s="518">
        <v>0</v>
      </c>
      <c r="I79" s="1028"/>
    </row>
    <row r="80" spans="1:9" s="331" customFormat="1" ht="14.25" customHeight="1">
      <c r="A80" s="517" t="s">
        <v>624</v>
      </c>
      <c r="B80" s="518">
        <v>80</v>
      </c>
      <c r="C80" s="518">
        <v>272412</v>
      </c>
      <c r="D80" s="518">
        <v>288</v>
      </c>
      <c r="E80" s="518">
        <v>392</v>
      </c>
      <c r="F80" s="518">
        <v>269813</v>
      </c>
      <c r="G80" s="518">
        <v>21259</v>
      </c>
      <c r="H80" s="518">
        <v>0</v>
      </c>
      <c r="I80" s="1028"/>
    </row>
    <row r="81" spans="1:9" s="331" customFormat="1" ht="14.25" customHeight="1">
      <c r="A81" s="517" t="s">
        <v>628</v>
      </c>
      <c r="B81" s="518">
        <v>46</v>
      </c>
      <c r="C81" s="518">
        <v>252903</v>
      </c>
      <c r="D81" s="518">
        <v>191</v>
      </c>
      <c r="E81" s="518">
        <v>268</v>
      </c>
      <c r="F81" s="518">
        <v>252031</v>
      </c>
      <c r="G81" s="518">
        <v>20460</v>
      </c>
      <c r="H81" s="518">
        <v>0</v>
      </c>
      <c r="I81" s="1028"/>
    </row>
    <row r="82" spans="1:9" s="331" customFormat="1" ht="14.25" customHeight="1">
      <c r="A82" s="517" t="s">
        <v>211</v>
      </c>
      <c r="B82" s="518">
        <v>50</v>
      </c>
      <c r="C82" s="518">
        <v>252193</v>
      </c>
      <c r="D82" s="518">
        <v>213</v>
      </c>
      <c r="E82" s="518">
        <v>431</v>
      </c>
      <c r="F82" s="518">
        <v>251181</v>
      </c>
      <c r="G82" s="518">
        <v>13902</v>
      </c>
      <c r="H82" s="518">
        <v>299</v>
      </c>
      <c r="I82" s="1028"/>
    </row>
    <row r="83" spans="1:9" s="331" customFormat="1" ht="14.25" customHeight="1">
      <c r="A83" s="517" t="s">
        <v>636</v>
      </c>
      <c r="B83" s="518">
        <v>5</v>
      </c>
      <c r="C83" s="518">
        <v>235929</v>
      </c>
      <c r="D83" s="518">
        <v>162</v>
      </c>
      <c r="E83" s="518">
        <v>310</v>
      </c>
      <c r="F83" s="518">
        <v>235323</v>
      </c>
      <c r="G83" s="518">
        <v>55500</v>
      </c>
      <c r="H83" s="518">
        <v>33369</v>
      </c>
      <c r="I83" s="1028"/>
    </row>
    <row r="84" spans="1:9" s="331" customFormat="1" ht="14.25" customHeight="1">
      <c r="A84" s="517" t="s">
        <v>636</v>
      </c>
      <c r="B84" s="518">
        <v>109</v>
      </c>
      <c r="C84" s="518">
        <v>212301</v>
      </c>
      <c r="D84" s="518">
        <v>517</v>
      </c>
      <c r="E84" s="518">
        <v>457</v>
      </c>
      <c r="F84" s="518">
        <v>210517</v>
      </c>
      <c r="G84" s="518">
        <v>208561</v>
      </c>
      <c r="H84" s="518">
        <v>278</v>
      </c>
      <c r="I84" s="1028"/>
    </row>
    <row r="85" spans="1:9" s="331" customFormat="1" ht="14.25" customHeight="1">
      <c r="A85" s="517" t="s">
        <v>1501</v>
      </c>
      <c r="B85" s="518">
        <v>44</v>
      </c>
      <c r="C85" s="518">
        <v>212080</v>
      </c>
      <c r="D85" s="518">
        <v>605</v>
      </c>
      <c r="E85" s="518">
        <v>166</v>
      </c>
      <c r="F85" s="518">
        <v>207764</v>
      </c>
      <c r="G85" s="518">
        <v>71265</v>
      </c>
      <c r="H85" s="518">
        <v>57081</v>
      </c>
      <c r="I85" s="1028"/>
    </row>
    <row r="86" spans="1:9" s="331" customFormat="1" ht="14.25" customHeight="1">
      <c r="A86" s="517" t="s">
        <v>803</v>
      </c>
      <c r="B86" s="518">
        <v>120</v>
      </c>
      <c r="C86" s="518">
        <v>193257</v>
      </c>
      <c r="D86" s="518">
        <v>681</v>
      </c>
      <c r="E86" s="518">
        <v>242</v>
      </c>
      <c r="F86" s="518">
        <v>167917</v>
      </c>
      <c r="G86" s="518">
        <v>1329</v>
      </c>
      <c r="H86" s="518">
        <v>0</v>
      </c>
      <c r="I86" s="1028"/>
    </row>
    <row r="87" spans="1:9" s="331" customFormat="1" ht="14.25" customHeight="1">
      <c r="A87" s="517" t="s">
        <v>806</v>
      </c>
      <c r="B87" s="518">
        <v>41</v>
      </c>
      <c r="C87" s="518">
        <v>188004</v>
      </c>
      <c r="D87" s="518">
        <v>298</v>
      </c>
      <c r="E87" s="518">
        <v>173</v>
      </c>
      <c r="F87" s="518">
        <v>187401</v>
      </c>
      <c r="G87" s="518">
        <v>534</v>
      </c>
      <c r="H87" s="518">
        <v>41</v>
      </c>
      <c r="I87" s="1028"/>
    </row>
    <row r="88" spans="1:9" s="331" customFormat="1" ht="14.25" customHeight="1">
      <c r="A88" s="517" t="s">
        <v>804</v>
      </c>
      <c r="B88" s="518">
        <v>20</v>
      </c>
      <c r="C88" s="518">
        <v>181441</v>
      </c>
      <c r="D88" s="518">
        <v>213</v>
      </c>
      <c r="E88" s="518">
        <v>167</v>
      </c>
      <c r="F88" s="518">
        <v>180975</v>
      </c>
      <c r="G88" s="518">
        <v>4225</v>
      </c>
      <c r="H88" s="518">
        <v>27</v>
      </c>
      <c r="I88" s="1028"/>
    </row>
    <row r="89" spans="1:9" s="331" customFormat="1" ht="14.25" customHeight="1">
      <c r="A89" s="517" t="s">
        <v>845</v>
      </c>
      <c r="B89" s="518">
        <v>22</v>
      </c>
      <c r="C89" s="518">
        <v>178649</v>
      </c>
      <c r="D89" s="518">
        <v>107</v>
      </c>
      <c r="E89" s="518">
        <v>442</v>
      </c>
      <c r="F89" s="518">
        <v>178051</v>
      </c>
      <c r="G89" s="518">
        <v>87</v>
      </c>
      <c r="H89" s="518">
        <v>0</v>
      </c>
      <c r="I89" s="1028"/>
    </row>
    <row r="90" spans="1:9" s="331" customFormat="1" ht="14.25" customHeight="1">
      <c r="A90" s="517" t="s">
        <v>803</v>
      </c>
      <c r="B90" s="518">
        <v>20</v>
      </c>
      <c r="C90" s="518">
        <v>177321</v>
      </c>
      <c r="D90" s="518">
        <v>226</v>
      </c>
      <c r="E90" s="518">
        <v>149</v>
      </c>
      <c r="F90" s="518">
        <v>98771</v>
      </c>
      <c r="G90" s="518">
        <v>1176</v>
      </c>
      <c r="H90" s="518">
        <v>0</v>
      </c>
      <c r="I90" s="1028"/>
    </row>
    <row r="91" spans="1:9" s="331" customFormat="1" ht="14.25" customHeight="1">
      <c r="A91" s="517" t="s">
        <v>844</v>
      </c>
      <c r="B91" s="518">
        <v>82</v>
      </c>
      <c r="C91" s="518">
        <v>171762</v>
      </c>
      <c r="D91" s="518">
        <v>139</v>
      </c>
      <c r="E91" s="518">
        <v>112</v>
      </c>
      <c r="F91" s="518">
        <v>171144</v>
      </c>
      <c r="G91" s="518">
        <v>13899</v>
      </c>
      <c r="H91" s="518">
        <v>0</v>
      </c>
      <c r="I91" s="1028"/>
    </row>
    <row r="92" spans="1:9" s="331" customFormat="1" ht="14.25" customHeight="1">
      <c r="A92" s="517" t="s">
        <v>614</v>
      </c>
      <c r="B92" s="518">
        <v>248</v>
      </c>
      <c r="C92" s="518">
        <v>165759</v>
      </c>
      <c r="D92" s="518">
        <v>59</v>
      </c>
      <c r="E92" s="518">
        <v>267</v>
      </c>
      <c r="F92" s="518">
        <v>163505</v>
      </c>
      <c r="G92" s="518">
        <v>4035</v>
      </c>
      <c r="H92" s="518">
        <v>6793</v>
      </c>
      <c r="I92" s="1028"/>
    </row>
    <row r="93" spans="1:9" s="331" customFormat="1" ht="14.25" customHeight="1">
      <c r="A93" s="517" t="s">
        <v>599</v>
      </c>
      <c r="B93" s="518">
        <v>59</v>
      </c>
      <c r="C93" s="518">
        <v>165372</v>
      </c>
      <c r="D93" s="518">
        <v>325</v>
      </c>
      <c r="E93" s="518">
        <v>519</v>
      </c>
      <c r="F93" s="518">
        <v>164375</v>
      </c>
      <c r="G93" s="518">
        <v>851</v>
      </c>
      <c r="H93" s="518">
        <v>0</v>
      </c>
      <c r="I93" s="1028"/>
    </row>
    <row r="94" spans="1:9" s="331" customFormat="1" ht="14.25" customHeight="1">
      <c r="A94" s="517" t="s">
        <v>805</v>
      </c>
      <c r="B94" s="518">
        <v>70</v>
      </c>
      <c r="C94" s="518">
        <v>163736</v>
      </c>
      <c r="D94" s="518">
        <v>212</v>
      </c>
      <c r="E94" s="518">
        <v>191</v>
      </c>
      <c r="F94" s="518">
        <v>163050</v>
      </c>
      <c r="G94" s="518">
        <v>1441</v>
      </c>
      <c r="H94" s="518">
        <v>18</v>
      </c>
      <c r="I94" s="1028"/>
    </row>
    <row r="95" spans="1:9" s="331" customFormat="1" ht="14.25" customHeight="1">
      <c r="A95" s="517" t="s">
        <v>813</v>
      </c>
      <c r="B95" s="518">
        <v>35</v>
      </c>
      <c r="C95" s="518">
        <v>158070</v>
      </c>
      <c r="D95" s="518">
        <v>302</v>
      </c>
      <c r="E95" s="518">
        <v>154</v>
      </c>
      <c r="F95" s="518">
        <v>156478</v>
      </c>
      <c r="G95" s="518">
        <v>14319</v>
      </c>
      <c r="H95" s="518">
        <v>529</v>
      </c>
      <c r="I95" s="1028"/>
    </row>
    <row r="96" spans="1:9" s="331" customFormat="1" ht="14.25" customHeight="1">
      <c r="A96" s="517" t="s">
        <v>842</v>
      </c>
      <c r="B96" s="518">
        <v>90</v>
      </c>
      <c r="C96" s="518">
        <v>156760</v>
      </c>
      <c r="D96" s="518">
        <v>349</v>
      </c>
      <c r="E96" s="518">
        <v>170</v>
      </c>
      <c r="F96" s="518">
        <v>155943</v>
      </c>
      <c r="G96" s="518">
        <v>9159</v>
      </c>
      <c r="H96" s="518">
        <v>64</v>
      </c>
      <c r="I96" s="1028"/>
    </row>
    <row r="97" spans="1:9" s="331" customFormat="1" ht="14.25" customHeight="1">
      <c r="A97" s="517" t="s">
        <v>730</v>
      </c>
      <c r="B97" s="518">
        <v>144</v>
      </c>
      <c r="C97" s="518">
        <v>153960</v>
      </c>
      <c r="D97" s="518">
        <v>413</v>
      </c>
      <c r="E97" s="518">
        <v>242</v>
      </c>
      <c r="F97" s="518">
        <v>153186</v>
      </c>
      <c r="G97" s="518">
        <v>2711</v>
      </c>
      <c r="H97" s="518">
        <v>17</v>
      </c>
      <c r="I97" s="1028"/>
    </row>
    <row r="98" spans="1:9" s="331" customFormat="1" ht="14.25" customHeight="1">
      <c r="A98" s="517" t="s">
        <v>1502</v>
      </c>
      <c r="B98" s="518">
        <v>62</v>
      </c>
      <c r="C98" s="518">
        <v>148366</v>
      </c>
      <c r="D98" s="518">
        <v>109</v>
      </c>
      <c r="E98" s="518">
        <v>276</v>
      </c>
      <c r="F98" s="518">
        <v>147787</v>
      </c>
      <c r="G98" s="518">
        <v>2355</v>
      </c>
      <c r="H98" s="518">
        <v>0</v>
      </c>
      <c r="I98" s="1028"/>
    </row>
    <row r="99" spans="1:9" s="331" customFormat="1" ht="14.25" customHeight="1">
      <c r="A99" s="517" t="s">
        <v>832</v>
      </c>
      <c r="B99" s="518">
        <v>44</v>
      </c>
      <c r="C99" s="518">
        <v>146712</v>
      </c>
      <c r="D99" s="518">
        <v>53</v>
      </c>
      <c r="E99" s="518">
        <v>124</v>
      </c>
      <c r="F99" s="518">
        <v>146380</v>
      </c>
      <c r="G99" s="518">
        <v>3447</v>
      </c>
      <c r="H99" s="518">
        <v>7</v>
      </c>
      <c r="I99" s="1028"/>
    </row>
    <row r="100" spans="1:9" s="331" customFormat="1" ht="14.25" customHeight="1">
      <c r="A100" s="517" t="s">
        <v>678</v>
      </c>
      <c r="B100" s="518">
        <v>18</v>
      </c>
      <c r="C100" s="518">
        <v>145920</v>
      </c>
      <c r="D100" s="518">
        <v>849</v>
      </c>
      <c r="E100" s="518">
        <v>166</v>
      </c>
      <c r="F100" s="518">
        <v>144667</v>
      </c>
      <c r="G100" s="518">
        <v>8824</v>
      </c>
      <c r="H100" s="518">
        <v>0</v>
      </c>
      <c r="I100" s="1028"/>
    </row>
    <row r="101" spans="1:9" s="331" customFormat="1" ht="14.25" customHeight="1">
      <c r="A101" s="517" t="s">
        <v>843</v>
      </c>
      <c r="B101" s="518">
        <v>33</v>
      </c>
      <c r="C101" s="518">
        <v>142367</v>
      </c>
      <c r="D101" s="518">
        <v>218</v>
      </c>
      <c r="E101" s="518">
        <v>93</v>
      </c>
      <c r="F101" s="518">
        <v>141937</v>
      </c>
      <c r="G101" s="518">
        <v>3362</v>
      </c>
      <c r="H101" s="518">
        <v>0</v>
      </c>
      <c r="I101" s="1028"/>
    </row>
    <row r="102" spans="1:9" s="331" customFormat="1" ht="14.25" customHeight="1">
      <c r="A102" s="517" t="s">
        <v>833</v>
      </c>
      <c r="B102" s="518">
        <v>95</v>
      </c>
      <c r="C102" s="518">
        <v>140512</v>
      </c>
      <c r="D102" s="518">
        <v>316</v>
      </c>
      <c r="E102" s="518">
        <v>252</v>
      </c>
      <c r="F102" s="518">
        <v>139641</v>
      </c>
      <c r="G102" s="518">
        <v>1504</v>
      </c>
      <c r="H102" s="518">
        <v>4190</v>
      </c>
      <c r="I102" s="1028"/>
    </row>
    <row r="103" spans="1:9" s="331" customFormat="1" ht="14.25" customHeight="1">
      <c r="A103" s="517" t="s">
        <v>595</v>
      </c>
      <c r="B103" s="518">
        <v>144</v>
      </c>
      <c r="C103" s="518">
        <v>138070</v>
      </c>
      <c r="D103" s="518">
        <v>397</v>
      </c>
      <c r="E103" s="518">
        <v>182</v>
      </c>
      <c r="F103" s="518">
        <v>137120</v>
      </c>
      <c r="G103" s="518">
        <v>1661</v>
      </c>
      <c r="H103" s="518">
        <v>2</v>
      </c>
      <c r="I103" s="1028"/>
    </row>
    <row r="104" spans="1:9" s="331" customFormat="1" ht="14.25" customHeight="1">
      <c r="A104" s="517" t="s">
        <v>834</v>
      </c>
      <c r="B104" s="518">
        <v>89</v>
      </c>
      <c r="C104" s="518">
        <v>136592</v>
      </c>
      <c r="D104" s="518">
        <v>80</v>
      </c>
      <c r="E104" s="518">
        <v>75</v>
      </c>
      <c r="F104" s="518">
        <v>136361</v>
      </c>
      <c r="G104" s="518">
        <v>297</v>
      </c>
      <c r="H104" s="518">
        <v>26</v>
      </c>
      <c r="I104" s="1028"/>
    </row>
    <row r="105" spans="1:9" s="331" customFormat="1" ht="14.25" customHeight="1">
      <c r="A105" s="517" t="s">
        <v>733</v>
      </c>
      <c r="B105" s="518">
        <v>23</v>
      </c>
      <c r="C105" s="518">
        <v>133673</v>
      </c>
      <c r="D105" s="518">
        <v>259</v>
      </c>
      <c r="E105" s="518">
        <v>180</v>
      </c>
      <c r="F105" s="518">
        <v>133130</v>
      </c>
      <c r="G105" s="518">
        <v>641</v>
      </c>
      <c r="H105" s="518">
        <v>0</v>
      </c>
      <c r="I105" s="1028"/>
    </row>
    <row r="106" spans="1:9" s="331" customFormat="1" ht="14.25" customHeight="1">
      <c r="A106" s="517" t="s">
        <v>809</v>
      </c>
      <c r="B106" s="518">
        <v>25</v>
      </c>
      <c r="C106" s="518">
        <v>132183</v>
      </c>
      <c r="D106" s="518">
        <v>163</v>
      </c>
      <c r="E106" s="518">
        <v>140</v>
      </c>
      <c r="F106" s="518">
        <v>131688</v>
      </c>
      <c r="G106" s="518">
        <v>1472</v>
      </c>
      <c r="H106" s="518">
        <v>482</v>
      </c>
      <c r="I106" s="1028"/>
    </row>
    <row r="107" spans="1:9" s="331" customFormat="1" ht="14.25" customHeight="1">
      <c r="A107" s="517" t="s">
        <v>837</v>
      </c>
      <c r="B107" s="518">
        <v>8</v>
      </c>
      <c r="C107" s="518">
        <v>131186</v>
      </c>
      <c r="D107" s="518">
        <v>134</v>
      </c>
      <c r="E107" s="518">
        <v>119</v>
      </c>
      <c r="F107" s="518">
        <v>130884</v>
      </c>
      <c r="G107" s="518">
        <v>4465</v>
      </c>
      <c r="H107" s="518">
        <v>0</v>
      </c>
      <c r="I107" s="1028"/>
    </row>
    <row r="108" spans="1:9" s="331" customFormat="1" ht="14.25" customHeight="1">
      <c r="A108" s="517" t="s">
        <v>840</v>
      </c>
      <c r="B108" s="518">
        <v>36</v>
      </c>
      <c r="C108" s="518">
        <v>131102</v>
      </c>
      <c r="D108" s="518">
        <v>299</v>
      </c>
      <c r="E108" s="518">
        <v>176</v>
      </c>
      <c r="F108" s="518">
        <v>130485</v>
      </c>
      <c r="G108" s="518">
        <v>466</v>
      </c>
      <c r="H108" s="518">
        <v>211</v>
      </c>
      <c r="I108" s="1028"/>
    </row>
    <row r="109" spans="1:9" s="331" customFormat="1" ht="14.25" customHeight="1">
      <c r="A109" s="517" t="s">
        <v>839</v>
      </c>
      <c r="B109" s="518">
        <v>27</v>
      </c>
      <c r="C109" s="518">
        <v>130782</v>
      </c>
      <c r="D109" s="518">
        <v>60</v>
      </c>
      <c r="E109" s="518">
        <v>540</v>
      </c>
      <c r="F109" s="518">
        <v>130125</v>
      </c>
      <c r="G109" s="518">
        <v>1131</v>
      </c>
      <c r="H109" s="518">
        <v>0</v>
      </c>
      <c r="I109" s="1028"/>
    </row>
    <row r="110" spans="1:9" s="331" customFormat="1" ht="14.25" customHeight="1">
      <c r="A110" s="517" t="s">
        <v>836</v>
      </c>
      <c r="B110" s="518">
        <v>62</v>
      </c>
      <c r="C110" s="518">
        <v>130114</v>
      </c>
      <c r="D110" s="518">
        <v>209</v>
      </c>
      <c r="E110" s="518">
        <v>193</v>
      </c>
      <c r="F110" s="518">
        <v>129633</v>
      </c>
      <c r="G110" s="518">
        <v>178</v>
      </c>
      <c r="H110" s="518">
        <v>32</v>
      </c>
      <c r="I110" s="1028"/>
    </row>
    <row r="111" spans="1:9" s="331" customFormat="1" ht="14.25" customHeight="1">
      <c r="A111" s="517" t="s">
        <v>807</v>
      </c>
      <c r="B111" s="518">
        <v>18</v>
      </c>
      <c r="C111" s="518">
        <v>128037</v>
      </c>
      <c r="D111" s="518">
        <v>346</v>
      </c>
      <c r="E111" s="518">
        <v>196</v>
      </c>
      <c r="F111" s="518">
        <v>127391</v>
      </c>
      <c r="G111" s="518">
        <v>320</v>
      </c>
      <c r="H111" s="518">
        <v>0</v>
      </c>
      <c r="I111" s="1028"/>
    </row>
    <row r="112" spans="1:9" s="331" customFormat="1" ht="14.25" customHeight="1">
      <c r="A112" s="517" t="s">
        <v>729</v>
      </c>
      <c r="B112" s="518">
        <v>17</v>
      </c>
      <c r="C112" s="518">
        <v>126378</v>
      </c>
      <c r="D112" s="518">
        <v>110</v>
      </c>
      <c r="E112" s="518">
        <v>95</v>
      </c>
      <c r="F112" s="518">
        <v>125705</v>
      </c>
      <c r="G112" s="518">
        <v>1680</v>
      </c>
      <c r="H112" s="518">
        <v>47</v>
      </c>
      <c r="I112" s="1028"/>
    </row>
    <row r="113" spans="1:9" s="331" customFormat="1" ht="14.25" customHeight="1">
      <c r="A113" s="517" t="s">
        <v>838</v>
      </c>
      <c r="B113" s="518">
        <v>28</v>
      </c>
      <c r="C113" s="518">
        <v>124831</v>
      </c>
      <c r="D113" s="518">
        <v>322</v>
      </c>
      <c r="E113" s="518">
        <v>531</v>
      </c>
      <c r="F113" s="518">
        <v>123865</v>
      </c>
      <c r="G113" s="518">
        <v>1098</v>
      </c>
      <c r="H113" s="518">
        <v>53</v>
      </c>
      <c r="I113" s="1028"/>
    </row>
    <row r="114" spans="1:9" s="331" customFormat="1" ht="14.25" customHeight="1">
      <c r="A114" s="517" t="s">
        <v>841</v>
      </c>
      <c r="B114" s="518">
        <v>70</v>
      </c>
      <c r="C114" s="518">
        <v>123518</v>
      </c>
      <c r="D114" s="518">
        <v>80</v>
      </c>
      <c r="E114" s="518">
        <v>219</v>
      </c>
      <c r="F114" s="518">
        <v>122310</v>
      </c>
      <c r="G114" s="518">
        <v>43593</v>
      </c>
      <c r="H114" s="518">
        <v>0</v>
      </c>
      <c r="I114" s="1028"/>
    </row>
    <row r="115" spans="1:9" s="331" customFormat="1" ht="14.25" customHeight="1">
      <c r="A115" s="517" t="s">
        <v>811</v>
      </c>
      <c r="B115" s="518">
        <v>43</v>
      </c>
      <c r="C115" s="518">
        <v>120550</v>
      </c>
      <c r="D115" s="518">
        <v>55</v>
      </c>
      <c r="E115" s="518">
        <v>285</v>
      </c>
      <c r="F115" s="518">
        <v>120121</v>
      </c>
      <c r="G115" s="518">
        <v>349</v>
      </c>
      <c r="H115" s="518">
        <v>121</v>
      </c>
      <c r="I115" s="1028"/>
    </row>
    <row r="116" spans="1:9" s="331" customFormat="1" ht="14.25" customHeight="1">
      <c r="A116" s="517" t="s">
        <v>734</v>
      </c>
      <c r="B116" s="518">
        <v>127</v>
      </c>
      <c r="C116" s="518">
        <v>117837</v>
      </c>
      <c r="D116" s="518">
        <v>424</v>
      </c>
      <c r="E116" s="518">
        <v>165</v>
      </c>
      <c r="F116" s="518">
        <v>117050</v>
      </c>
      <c r="G116" s="518">
        <v>540</v>
      </c>
      <c r="H116" s="518">
        <v>58</v>
      </c>
      <c r="I116" s="1028"/>
    </row>
    <row r="117" spans="1:9" s="331" customFormat="1" ht="14.25" customHeight="1">
      <c r="A117" s="517" t="s">
        <v>802</v>
      </c>
      <c r="B117" s="518">
        <v>103</v>
      </c>
      <c r="C117" s="518">
        <v>114032</v>
      </c>
      <c r="D117" s="518">
        <v>476</v>
      </c>
      <c r="E117" s="518">
        <v>220</v>
      </c>
      <c r="F117" s="518">
        <v>112991</v>
      </c>
      <c r="G117" s="518">
        <v>712</v>
      </c>
      <c r="H117" s="518">
        <v>0</v>
      </c>
      <c r="I117" s="1028"/>
    </row>
    <row r="118" spans="1:9" s="331" customFormat="1" ht="14.25" customHeight="1">
      <c r="A118" s="517" t="s">
        <v>829</v>
      </c>
      <c r="B118" s="518">
        <v>172</v>
      </c>
      <c r="C118" s="518">
        <v>111327</v>
      </c>
      <c r="D118" s="518">
        <v>192</v>
      </c>
      <c r="E118" s="518">
        <v>156</v>
      </c>
      <c r="F118" s="518">
        <v>110501</v>
      </c>
      <c r="G118" s="518">
        <v>700</v>
      </c>
      <c r="H118" s="518">
        <v>0</v>
      </c>
      <c r="I118" s="1028"/>
    </row>
    <row r="119" spans="1:9" s="331" customFormat="1" ht="14.25" customHeight="1">
      <c r="A119" s="517" t="s">
        <v>835</v>
      </c>
      <c r="B119" s="518">
        <v>71</v>
      </c>
      <c r="C119" s="518">
        <v>110193</v>
      </c>
      <c r="D119" s="518">
        <v>0</v>
      </c>
      <c r="E119" s="518">
        <v>107</v>
      </c>
      <c r="F119" s="518">
        <v>110020</v>
      </c>
      <c r="G119" s="518">
        <v>65418</v>
      </c>
      <c r="H119" s="518">
        <v>0</v>
      </c>
      <c r="I119" s="1028"/>
    </row>
    <row r="120" spans="1:9" s="331" customFormat="1" ht="14.25" customHeight="1">
      <c r="A120" s="517" t="s">
        <v>622</v>
      </c>
      <c r="B120" s="518">
        <v>0</v>
      </c>
      <c r="C120" s="518">
        <v>109971</v>
      </c>
      <c r="D120" s="518">
        <v>0</v>
      </c>
      <c r="E120" s="518">
        <v>84</v>
      </c>
      <c r="F120" s="518">
        <v>109874</v>
      </c>
      <c r="G120" s="518">
        <v>34</v>
      </c>
      <c r="H120" s="518">
        <v>44</v>
      </c>
      <c r="I120" s="1028"/>
    </row>
    <row r="121" spans="1:9" s="331" customFormat="1" ht="14.25" customHeight="1">
      <c r="A121" s="517" t="s">
        <v>808</v>
      </c>
      <c r="B121" s="518">
        <v>52</v>
      </c>
      <c r="C121" s="518">
        <v>104660</v>
      </c>
      <c r="D121" s="518">
        <v>290</v>
      </c>
      <c r="E121" s="518">
        <v>120</v>
      </c>
      <c r="F121" s="518">
        <v>73712</v>
      </c>
      <c r="G121" s="518">
        <v>1266</v>
      </c>
      <c r="H121" s="518">
        <v>2</v>
      </c>
      <c r="I121" s="1028"/>
    </row>
    <row r="122" spans="1:9" s="331" customFormat="1" ht="14.25" customHeight="1">
      <c r="A122" s="517" t="s">
        <v>828</v>
      </c>
      <c r="B122" s="518">
        <v>11</v>
      </c>
      <c r="C122" s="518">
        <v>100627</v>
      </c>
      <c r="D122" s="518">
        <v>239</v>
      </c>
      <c r="E122" s="518">
        <v>119</v>
      </c>
      <c r="F122" s="518">
        <v>100123</v>
      </c>
      <c r="G122" s="518">
        <v>636</v>
      </c>
      <c r="H122" s="518">
        <v>0</v>
      </c>
      <c r="I122" s="1028"/>
    </row>
    <row r="123" spans="1:9" s="331" customFormat="1" ht="14.25" customHeight="1">
      <c r="A123" s="517" t="s">
        <v>1168</v>
      </c>
      <c r="B123" s="518">
        <v>53</v>
      </c>
      <c r="C123" s="518">
        <v>99898</v>
      </c>
      <c r="D123" s="518">
        <v>52</v>
      </c>
      <c r="E123" s="518">
        <v>113</v>
      </c>
      <c r="F123" s="518">
        <v>99580</v>
      </c>
      <c r="G123" s="518">
        <v>2554</v>
      </c>
      <c r="H123" s="518">
        <v>1</v>
      </c>
      <c r="I123" s="1028"/>
    </row>
    <row r="124" spans="1:9" s="331" customFormat="1" ht="14.25" customHeight="1">
      <c r="A124" s="517" t="s">
        <v>826</v>
      </c>
      <c r="B124" s="518">
        <v>103</v>
      </c>
      <c r="C124" s="518">
        <v>99396</v>
      </c>
      <c r="D124" s="518">
        <v>251</v>
      </c>
      <c r="E124" s="518">
        <v>132</v>
      </c>
      <c r="F124" s="518">
        <v>98783</v>
      </c>
      <c r="G124" s="518">
        <v>2057</v>
      </c>
      <c r="H124" s="518">
        <v>81</v>
      </c>
      <c r="I124" s="1028"/>
    </row>
    <row r="125" spans="1:9" s="331" customFormat="1" ht="14.25" customHeight="1">
      <c r="A125" s="517" t="s">
        <v>632</v>
      </c>
      <c r="B125" s="518">
        <v>30</v>
      </c>
      <c r="C125" s="518">
        <v>97749</v>
      </c>
      <c r="D125" s="518">
        <v>60</v>
      </c>
      <c r="E125" s="518">
        <v>119</v>
      </c>
      <c r="F125" s="518">
        <v>97477</v>
      </c>
      <c r="G125" s="518">
        <v>178</v>
      </c>
      <c r="H125" s="518">
        <v>319</v>
      </c>
      <c r="I125" s="1028"/>
    </row>
    <row r="126" spans="1:9" s="331" customFormat="1" ht="14.25" customHeight="1">
      <c r="A126" s="517" t="s">
        <v>1497</v>
      </c>
      <c r="B126" s="518">
        <v>23</v>
      </c>
      <c r="C126" s="518">
        <v>96710</v>
      </c>
      <c r="D126" s="518">
        <v>120</v>
      </c>
      <c r="E126" s="518">
        <v>98</v>
      </c>
      <c r="F126" s="518">
        <v>96445</v>
      </c>
      <c r="G126" s="518">
        <v>15</v>
      </c>
      <c r="H126" s="518">
        <v>5867</v>
      </c>
      <c r="I126" s="1028"/>
    </row>
    <row r="127" spans="1:9" s="331" customFormat="1" ht="14.25" customHeight="1">
      <c r="A127" s="517" t="s">
        <v>636</v>
      </c>
      <c r="B127" s="518">
        <v>25</v>
      </c>
      <c r="C127" s="518">
        <v>94452</v>
      </c>
      <c r="D127" s="518">
        <v>279</v>
      </c>
      <c r="E127" s="518">
        <v>120</v>
      </c>
      <c r="F127" s="518">
        <v>93779</v>
      </c>
      <c r="G127" s="518">
        <v>1569</v>
      </c>
      <c r="H127" s="518">
        <v>0</v>
      </c>
      <c r="I127" s="1028"/>
    </row>
    <row r="128" spans="1:9" s="331" customFormat="1" ht="14.25" customHeight="1">
      <c r="A128" s="517" t="s">
        <v>831</v>
      </c>
      <c r="B128" s="518">
        <v>17</v>
      </c>
      <c r="C128" s="518">
        <v>93816</v>
      </c>
      <c r="D128" s="518">
        <v>230</v>
      </c>
      <c r="E128" s="518">
        <v>150</v>
      </c>
      <c r="F128" s="518">
        <v>93150</v>
      </c>
      <c r="G128" s="518">
        <v>5895</v>
      </c>
      <c r="H128" s="518">
        <v>399</v>
      </c>
      <c r="I128" s="1028"/>
    </row>
    <row r="129" spans="1:9" s="331" customFormat="1" ht="14.25" customHeight="1">
      <c r="A129" s="517" t="s">
        <v>812</v>
      </c>
      <c r="B129" s="518">
        <v>15</v>
      </c>
      <c r="C129" s="518">
        <v>90383</v>
      </c>
      <c r="D129" s="518">
        <v>383</v>
      </c>
      <c r="E129" s="518">
        <v>133</v>
      </c>
      <c r="F129" s="518">
        <v>89770</v>
      </c>
      <c r="G129" s="518">
        <v>2802</v>
      </c>
      <c r="H129" s="518">
        <v>0</v>
      </c>
      <c r="I129" s="1028"/>
    </row>
    <row r="130" spans="1:9" s="331" customFormat="1" ht="14.25" customHeight="1">
      <c r="A130" s="517" t="s">
        <v>1503</v>
      </c>
      <c r="B130" s="518">
        <v>71</v>
      </c>
      <c r="C130" s="518">
        <v>89679</v>
      </c>
      <c r="D130" s="518">
        <v>207</v>
      </c>
      <c r="E130" s="518">
        <v>127</v>
      </c>
      <c r="F130" s="518">
        <v>89263</v>
      </c>
      <c r="G130" s="518">
        <v>42</v>
      </c>
      <c r="H130" s="518">
        <v>4</v>
      </c>
      <c r="I130" s="1028"/>
    </row>
    <row r="131" spans="1:9" s="331" customFormat="1" ht="14.25" customHeight="1">
      <c r="A131" s="517" t="s">
        <v>817</v>
      </c>
      <c r="B131" s="518">
        <v>48</v>
      </c>
      <c r="C131" s="518">
        <v>87363</v>
      </c>
      <c r="D131" s="518">
        <v>155</v>
      </c>
      <c r="E131" s="518">
        <v>109</v>
      </c>
      <c r="F131" s="518">
        <v>86914</v>
      </c>
      <c r="G131" s="518">
        <v>1790</v>
      </c>
      <c r="H131" s="518">
        <v>2467</v>
      </c>
      <c r="I131" s="1028"/>
    </row>
    <row r="132" spans="1:9" s="331" customFormat="1" ht="14.25" customHeight="1">
      <c r="A132" s="517" t="s">
        <v>720</v>
      </c>
      <c r="B132" s="518">
        <v>27</v>
      </c>
      <c r="C132" s="518">
        <v>86945</v>
      </c>
      <c r="D132" s="518">
        <v>278</v>
      </c>
      <c r="E132" s="518">
        <v>137</v>
      </c>
      <c r="F132" s="518">
        <v>86398</v>
      </c>
      <c r="G132" s="518">
        <v>1500</v>
      </c>
      <c r="H132" s="518">
        <v>307</v>
      </c>
      <c r="I132" s="1028"/>
    </row>
    <row r="133" spans="1:9" s="331" customFormat="1" ht="14.25" customHeight="1">
      <c r="A133" s="517" t="s">
        <v>818</v>
      </c>
      <c r="B133" s="518">
        <v>15</v>
      </c>
      <c r="C133" s="518">
        <v>86496</v>
      </c>
      <c r="D133" s="518">
        <v>178</v>
      </c>
      <c r="E133" s="518">
        <v>90</v>
      </c>
      <c r="F133" s="518">
        <v>85935</v>
      </c>
      <c r="G133" s="518">
        <v>1663</v>
      </c>
      <c r="H133" s="518">
        <v>0</v>
      </c>
      <c r="I133" s="1028"/>
    </row>
    <row r="134" spans="1:9" s="331" customFormat="1" ht="14.25" customHeight="1">
      <c r="A134" s="517" t="s">
        <v>810</v>
      </c>
      <c r="B134" s="518">
        <v>37</v>
      </c>
      <c r="C134" s="518">
        <v>86360</v>
      </c>
      <c r="D134" s="518">
        <v>221</v>
      </c>
      <c r="E134" s="518">
        <v>115</v>
      </c>
      <c r="F134" s="518">
        <v>85979</v>
      </c>
      <c r="G134" s="518">
        <v>1423</v>
      </c>
      <c r="H134" s="518">
        <v>0</v>
      </c>
      <c r="I134" s="1028"/>
    </row>
    <row r="135" spans="1:9" s="331" customFormat="1" ht="14.25" customHeight="1">
      <c r="A135" s="517" t="s">
        <v>45</v>
      </c>
      <c r="B135" s="518">
        <v>6</v>
      </c>
      <c r="C135" s="518">
        <v>85727</v>
      </c>
      <c r="D135" s="518">
        <v>247</v>
      </c>
      <c r="E135" s="518">
        <v>115</v>
      </c>
      <c r="F135" s="518">
        <v>85335</v>
      </c>
      <c r="G135" s="518">
        <v>1751</v>
      </c>
      <c r="H135" s="518">
        <v>0</v>
      </c>
      <c r="I135" s="1028"/>
    </row>
    <row r="136" spans="1:9" s="331" customFormat="1" ht="14.25" customHeight="1">
      <c r="A136" s="517" t="s">
        <v>827</v>
      </c>
      <c r="B136" s="518">
        <v>9</v>
      </c>
      <c r="C136" s="518">
        <v>85031</v>
      </c>
      <c r="D136" s="518">
        <v>194</v>
      </c>
      <c r="E136" s="518">
        <v>86</v>
      </c>
      <c r="F136" s="518">
        <v>84475</v>
      </c>
      <c r="G136" s="518">
        <v>341</v>
      </c>
      <c r="H136" s="518">
        <v>43</v>
      </c>
      <c r="I136" s="1028"/>
    </row>
    <row r="137" spans="1:9" s="331" customFormat="1" ht="14.25" customHeight="1">
      <c r="A137" s="517" t="s">
        <v>1504</v>
      </c>
      <c r="B137" s="518">
        <v>54</v>
      </c>
      <c r="C137" s="518">
        <v>84974</v>
      </c>
      <c r="D137" s="518">
        <v>161</v>
      </c>
      <c r="E137" s="518">
        <v>97</v>
      </c>
      <c r="F137" s="518">
        <v>84544</v>
      </c>
      <c r="G137" s="518">
        <v>1132</v>
      </c>
      <c r="H137" s="518">
        <v>103</v>
      </c>
      <c r="I137" s="1028"/>
    </row>
    <row r="138" spans="1:9" s="331" customFormat="1" ht="14.25" customHeight="1">
      <c r="A138" s="517" t="s">
        <v>825</v>
      </c>
      <c r="B138" s="518">
        <v>12</v>
      </c>
      <c r="C138" s="518">
        <v>83543</v>
      </c>
      <c r="D138" s="518">
        <v>325</v>
      </c>
      <c r="E138" s="518">
        <v>139</v>
      </c>
      <c r="F138" s="518">
        <v>83040</v>
      </c>
      <c r="G138" s="518">
        <v>4124</v>
      </c>
      <c r="H138" s="518">
        <v>0</v>
      </c>
      <c r="I138" s="1028"/>
    </row>
    <row r="139" spans="1:9" s="331" customFormat="1" ht="14.25" customHeight="1">
      <c r="A139" s="517" t="s">
        <v>830</v>
      </c>
      <c r="B139" s="518">
        <v>15</v>
      </c>
      <c r="C139" s="518">
        <v>83516</v>
      </c>
      <c r="D139" s="518">
        <v>175</v>
      </c>
      <c r="E139" s="518">
        <v>369</v>
      </c>
      <c r="F139" s="518">
        <v>82962</v>
      </c>
      <c r="G139" s="518">
        <v>35</v>
      </c>
      <c r="H139" s="518">
        <v>0</v>
      </c>
      <c r="I139" s="1028"/>
    </row>
    <row r="140" spans="1:9" s="331" customFormat="1" ht="14.25" customHeight="1">
      <c r="A140" s="517" t="s">
        <v>816</v>
      </c>
      <c r="B140" s="518">
        <v>73</v>
      </c>
      <c r="C140" s="518">
        <v>82852</v>
      </c>
      <c r="D140" s="518">
        <v>82</v>
      </c>
      <c r="E140" s="518">
        <v>71</v>
      </c>
      <c r="F140" s="518">
        <v>82628</v>
      </c>
      <c r="G140" s="518">
        <v>415</v>
      </c>
      <c r="H140" s="518">
        <v>0</v>
      </c>
      <c r="I140" s="1028"/>
    </row>
    <row r="141" spans="1:9" s="331" customFormat="1" ht="14.25" customHeight="1">
      <c r="A141" s="517" t="s">
        <v>726</v>
      </c>
      <c r="B141" s="518">
        <v>30</v>
      </c>
      <c r="C141" s="518">
        <v>82614</v>
      </c>
      <c r="D141" s="518">
        <v>280</v>
      </c>
      <c r="E141" s="518">
        <v>173</v>
      </c>
      <c r="F141" s="518">
        <v>82111</v>
      </c>
      <c r="G141" s="518">
        <v>4699</v>
      </c>
      <c r="H141" s="518">
        <v>0</v>
      </c>
      <c r="I141" s="1028"/>
    </row>
    <row r="142" spans="1:9" s="331" customFormat="1" ht="14.25" customHeight="1">
      <c r="A142" s="517" t="s">
        <v>821</v>
      </c>
      <c r="B142" s="518">
        <v>10</v>
      </c>
      <c r="C142" s="518">
        <v>80814</v>
      </c>
      <c r="D142" s="518">
        <v>182</v>
      </c>
      <c r="E142" s="518">
        <v>105</v>
      </c>
      <c r="F142" s="518">
        <v>80408</v>
      </c>
      <c r="G142" s="518">
        <v>446</v>
      </c>
      <c r="H142" s="518">
        <v>0</v>
      </c>
      <c r="I142" s="1028"/>
    </row>
    <row r="143" spans="1:9" s="331" customFormat="1" ht="14.25" customHeight="1">
      <c r="A143" s="517" t="s">
        <v>823</v>
      </c>
      <c r="B143" s="518">
        <v>44</v>
      </c>
      <c r="C143" s="518">
        <v>80765</v>
      </c>
      <c r="D143" s="518">
        <v>261</v>
      </c>
      <c r="E143" s="518">
        <v>96</v>
      </c>
      <c r="F143" s="518">
        <v>80294</v>
      </c>
      <c r="G143" s="518">
        <v>738</v>
      </c>
      <c r="H143" s="518">
        <v>0</v>
      </c>
      <c r="I143" s="1028"/>
    </row>
    <row r="144" spans="1:9" s="331" customFormat="1" ht="14.25" customHeight="1">
      <c r="A144" s="517" t="s">
        <v>1505</v>
      </c>
      <c r="B144" s="518">
        <v>31</v>
      </c>
      <c r="C144" s="518">
        <v>79303</v>
      </c>
      <c r="D144" s="518">
        <v>187</v>
      </c>
      <c r="E144" s="518">
        <v>95</v>
      </c>
      <c r="F144" s="518">
        <v>78930</v>
      </c>
      <c r="G144" s="518">
        <v>932</v>
      </c>
      <c r="H144" s="518">
        <v>0</v>
      </c>
      <c r="I144" s="1028"/>
    </row>
    <row r="145" spans="1:9" s="331" customFormat="1" ht="14.25" customHeight="1">
      <c r="A145" s="517" t="s">
        <v>824</v>
      </c>
      <c r="B145" s="518">
        <v>6</v>
      </c>
      <c r="C145" s="518">
        <v>77500</v>
      </c>
      <c r="D145" s="518">
        <v>80</v>
      </c>
      <c r="E145" s="518">
        <v>61</v>
      </c>
      <c r="F145" s="518">
        <v>77201</v>
      </c>
      <c r="G145" s="518">
        <v>919</v>
      </c>
      <c r="H145" s="518">
        <v>3</v>
      </c>
      <c r="I145" s="1028"/>
    </row>
    <row r="146" spans="1:9" s="331" customFormat="1" ht="14.25" customHeight="1">
      <c r="A146" s="517" t="s">
        <v>1506</v>
      </c>
      <c r="B146" s="518">
        <v>30</v>
      </c>
      <c r="C146" s="518">
        <v>77382</v>
      </c>
      <c r="D146" s="518">
        <v>180</v>
      </c>
      <c r="E146" s="518">
        <v>127</v>
      </c>
      <c r="F146" s="518">
        <v>71515</v>
      </c>
      <c r="G146" s="518">
        <v>181</v>
      </c>
      <c r="H146" s="518">
        <v>161</v>
      </c>
      <c r="I146" s="1028"/>
    </row>
    <row r="147" spans="1:9" s="331" customFormat="1" ht="14.25" customHeight="1">
      <c r="A147" s="517" t="s">
        <v>1507</v>
      </c>
      <c r="B147" s="518">
        <v>2</v>
      </c>
      <c r="C147" s="518">
        <v>76933</v>
      </c>
      <c r="D147" s="518">
        <v>72</v>
      </c>
      <c r="E147" s="518">
        <v>439</v>
      </c>
      <c r="F147" s="518">
        <v>76420</v>
      </c>
      <c r="G147" s="518">
        <v>120</v>
      </c>
      <c r="H147" s="518">
        <v>0</v>
      </c>
      <c r="I147" s="1028"/>
    </row>
    <row r="148" spans="1:9" s="331" customFormat="1" ht="14.25" customHeight="1">
      <c r="A148" s="517" t="s">
        <v>1508</v>
      </c>
      <c r="B148" s="518">
        <v>28</v>
      </c>
      <c r="C148" s="518">
        <v>74698</v>
      </c>
      <c r="D148" s="518">
        <v>78</v>
      </c>
      <c r="E148" s="518">
        <v>64</v>
      </c>
      <c r="F148" s="518">
        <v>74435</v>
      </c>
      <c r="G148" s="518">
        <v>275</v>
      </c>
      <c r="H148" s="518">
        <v>0</v>
      </c>
      <c r="I148" s="1028"/>
    </row>
    <row r="149" spans="1:9" s="331" customFormat="1" ht="14.25" customHeight="1">
      <c r="A149" s="517" t="s">
        <v>1167</v>
      </c>
      <c r="B149" s="518">
        <v>9</v>
      </c>
      <c r="C149" s="518">
        <v>74681</v>
      </c>
      <c r="D149" s="518">
        <v>93</v>
      </c>
      <c r="E149" s="518">
        <v>110</v>
      </c>
      <c r="F149" s="518">
        <v>74408</v>
      </c>
      <c r="G149" s="518">
        <v>891</v>
      </c>
      <c r="H149" s="518">
        <v>0</v>
      </c>
      <c r="I149" s="1028"/>
    </row>
    <row r="150" spans="1:9" s="331" customFormat="1" ht="14.25" customHeight="1">
      <c r="A150" s="517" t="s">
        <v>1509</v>
      </c>
      <c r="B150" s="518">
        <v>26</v>
      </c>
      <c r="C150" s="518">
        <v>73959</v>
      </c>
      <c r="D150" s="518">
        <v>162</v>
      </c>
      <c r="E150" s="518">
        <v>104</v>
      </c>
      <c r="F150" s="518">
        <v>73556</v>
      </c>
      <c r="G150" s="518">
        <v>892</v>
      </c>
      <c r="H150" s="518">
        <v>0</v>
      </c>
      <c r="I150" s="1028"/>
    </row>
    <row r="151" spans="1:9" s="331" customFormat="1" ht="14.25" customHeight="1">
      <c r="A151" s="517" t="s">
        <v>822</v>
      </c>
      <c r="B151" s="518">
        <v>37</v>
      </c>
      <c r="C151" s="518">
        <v>73737</v>
      </c>
      <c r="D151" s="518">
        <v>94</v>
      </c>
      <c r="E151" s="518">
        <v>101</v>
      </c>
      <c r="F151" s="518">
        <v>73485</v>
      </c>
      <c r="G151" s="518">
        <v>102</v>
      </c>
      <c r="H151" s="518">
        <v>0</v>
      </c>
      <c r="I151" s="1028"/>
    </row>
    <row r="152" spans="1:9" s="331" customFormat="1" ht="14.25" customHeight="1">
      <c r="A152" s="517" t="s">
        <v>819</v>
      </c>
      <c r="B152" s="518">
        <v>41</v>
      </c>
      <c r="C152" s="518">
        <v>73349</v>
      </c>
      <c r="D152" s="518">
        <v>347</v>
      </c>
      <c r="E152" s="518">
        <v>121</v>
      </c>
      <c r="F152" s="518">
        <v>72791</v>
      </c>
      <c r="G152" s="518">
        <v>667</v>
      </c>
      <c r="H152" s="518">
        <v>0</v>
      </c>
      <c r="I152" s="1028"/>
    </row>
    <row r="153" spans="1:9" s="331" customFormat="1" ht="14.25" customHeight="1">
      <c r="A153" s="517" t="s">
        <v>820</v>
      </c>
      <c r="B153" s="518">
        <v>42</v>
      </c>
      <c r="C153" s="518">
        <v>73300</v>
      </c>
      <c r="D153" s="518">
        <v>102</v>
      </c>
      <c r="E153" s="518">
        <v>58</v>
      </c>
      <c r="F153" s="518">
        <v>72838</v>
      </c>
      <c r="G153" s="518">
        <v>819</v>
      </c>
      <c r="H153" s="518">
        <v>0</v>
      </c>
      <c r="I153" s="1028"/>
    </row>
    <row r="154" spans="1:9" s="331" customFormat="1" ht="14.25" customHeight="1">
      <c r="A154" s="517" t="s">
        <v>815</v>
      </c>
      <c r="B154" s="518">
        <v>44</v>
      </c>
      <c r="C154" s="518">
        <v>70844</v>
      </c>
      <c r="D154" s="518">
        <v>171</v>
      </c>
      <c r="E154" s="518">
        <v>73</v>
      </c>
      <c r="F154" s="518">
        <v>70583</v>
      </c>
      <c r="G154" s="518">
        <v>323</v>
      </c>
      <c r="H154" s="518">
        <v>0</v>
      </c>
      <c r="I154" s="1028"/>
    </row>
    <row r="155" spans="1:9" s="331" customFormat="1" ht="14.25" customHeight="1">
      <c r="A155" s="517" t="s">
        <v>1169</v>
      </c>
      <c r="B155" s="518">
        <v>34</v>
      </c>
      <c r="C155" s="518">
        <v>70562</v>
      </c>
      <c r="D155" s="518">
        <v>294</v>
      </c>
      <c r="E155" s="518">
        <v>140</v>
      </c>
      <c r="F155" s="518">
        <v>69987</v>
      </c>
      <c r="G155" s="518">
        <v>110</v>
      </c>
      <c r="H155" s="518">
        <v>0</v>
      </c>
      <c r="I155" s="1028"/>
    </row>
    <row r="156" spans="1:9" s="331" customFormat="1" ht="14.25" customHeight="1">
      <c r="A156" s="517" t="s">
        <v>731</v>
      </c>
      <c r="B156" s="518">
        <v>21</v>
      </c>
      <c r="C156" s="518">
        <v>68737</v>
      </c>
      <c r="D156" s="518">
        <v>291</v>
      </c>
      <c r="E156" s="518">
        <v>121</v>
      </c>
      <c r="F156" s="518">
        <v>68076</v>
      </c>
      <c r="G156" s="518">
        <v>907</v>
      </c>
      <c r="H156" s="518">
        <v>0</v>
      </c>
      <c r="I156" s="1028"/>
    </row>
    <row r="157" spans="1:9" s="331" customFormat="1" ht="14.25" customHeight="1">
      <c r="A157" s="517" t="s">
        <v>1400</v>
      </c>
      <c r="B157" s="518">
        <v>32</v>
      </c>
      <c r="C157" s="518">
        <v>67999</v>
      </c>
      <c r="D157" s="518">
        <v>169</v>
      </c>
      <c r="E157" s="518">
        <v>61</v>
      </c>
      <c r="F157" s="518">
        <v>67532</v>
      </c>
      <c r="G157" s="518">
        <v>1116</v>
      </c>
      <c r="H157" s="518">
        <v>295</v>
      </c>
      <c r="I157" s="1028"/>
    </row>
    <row r="158" spans="1:9" s="331" customFormat="1" ht="14.25" customHeight="1">
      <c r="A158" s="517" t="s">
        <v>1510</v>
      </c>
      <c r="B158" s="518">
        <v>22</v>
      </c>
      <c r="C158" s="518">
        <v>67904</v>
      </c>
      <c r="D158" s="518">
        <v>2</v>
      </c>
      <c r="E158" s="518">
        <v>60</v>
      </c>
      <c r="F158" s="518">
        <v>67600</v>
      </c>
      <c r="G158" s="518">
        <v>208</v>
      </c>
      <c r="H158" s="518">
        <v>0</v>
      </c>
      <c r="I158" s="1028"/>
    </row>
    <row r="159" spans="1:9" s="331" customFormat="1" ht="14.25" customHeight="1">
      <c r="A159" s="517" t="s">
        <v>762</v>
      </c>
      <c r="B159" s="518">
        <v>189</v>
      </c>
      <c r="C159" s="518">
        <v>67220</v>
      </c>
      <c r="D159" s="518">
        <v>203</v>
      </c>
      <c r="E159" s="518">
        <v>94</v>
      </c>
      <c r="F159" s="518">
        <v>66880</v>
      </c>
      <c r="G159" s="518">
        <v>193</v>
      </c>
      <c r="H159" s="518">
        <v>3</v>
      </c>
      <c r="I159" s="1028"/>
    </row>
    <row r="160" spans="1:9" s="331" customFormat="1" ht="14.25" customHeight="1">
      <c r="A160" s="517" t="s">
        <v>1511</v>
      </c>
      <c r="B160" s="518">
        <v>7</v>
      </c>
      <c r="C160" s="518">
        <v>66267</v>
      </c>
      <c r="D160" s="518">
        <v>199</v>
      </c>
      <c r="E160" s="518">
        <v>85</v>
      </c>
      <c r="F160" s="518">
        <v>65273</v>
      </c>
      <c r="G160" s="518">
        <v>8647</v>
      </c>
      <c r="H160" s="518">
        <v>0</v>
      </c>
      <c r="I160" s="1028"/>
    </row>
    <row r="161" spans="1:9" s="331" customFormat="1" ht="14.25" customHeight="1">
      <c r="A161" s="517" t="s">
        <v>1401</v>
      </c>
      <c r="B161" s="518">
        <v>10</v>
      </c>
      <c r="C161" s="518">
        <v>65726</v>
      </c>
      <c r="D161" s="518">
        <v>70</v>
      </c>
      <c r="E161" s="518">
        <v>66</v>
      </c>
      <c r="F161" s="518">
        <v>65500</v>
      </c>
      <c r="G161" s="518">
        <v>227</v>
      </c>
      <c r="H161" s="518">
        <v>0</v>
      </c>
      <c r="I161" s="1028"/>
    </row>
    <row r="162" spans="1:9" s="331" customFormat="1" ht="14.25" customHeight="1">
      <c r="A162" s="517" t="s">
        <v>1512</v>
      </c>
      <c r="B162" s="518">
        <v>18</v>
      </c>
      <c r="C162" s="518">
        <v>64438</v>
      </c>
      <c r="D162" s="518">
        <v>154</v>
      </c>
      <c r="E162" s="518">
        <v>77</v>
      </c>
      <c r="F162" s="518">
        <v>64162</v>
      </c>
      <c r="G162" s="518">
        <v>10957</v>
      </c>
      <c r="H162" s="518">
        <v>615</v>
      </c>
      <c r="I162" s="1028"/>
    </row>
    <row r="163" spans="1:9" s="331" customFormat="1" ht="14.25" customHeight="1">
      <c r="A163" s="517" t="s">
        <v>814</v>
      </c>
      <c r="B163" s="518">
        <v>9</v>
      </c>
      <c r="C163" s="518">
        <v>63435</v>
      </c>
      <c r="D163" s="518">
        <v>116</v>
      </c>
      <c r="E163" s="518">
        <v>54</v>
      </c>
      <c r="F163" s="518">
        <v>63171</v>
      </c>
      <c r="G163" s="518">
        <v>931</v>
      </c>
      <c r="H163" s="518">
        <v>9065</v>
      </c>
      <c r="I163" s="1028"/>
    </row>
    <row r="164" spans="1:9" s="332" customFormat="1" ht="14.25" customHeight="1">
      <c r="A164" s="517" t="s">
        <v>255</v>
      </c>
      <c r="B164" s="518">
        <v>46</v>
      </c>
      <c r="C164" s="518">
        <v>62457</v>
      </c>
      <c r="D164" s="518">
        <v>76</v>
      </c>
      <c r="E164" s="518">
        <v>75</v>
      </c>
      <c r="F164" s="518">
        <v>62254</v>
      </c>
      <c r="G164" s="518">
        <v>775</v>
      </c>
      <c r="H164" s="518">
        <v>0</v>
      </c>
      <c r="I164" s="1028"/>
    </row>
    <row r="165" spans="1:9" s="332" customFormat="1" ht="14.25" customHeight="1">
      <c r="A165" s="517" t="s">
        <v>1513</v>
      </c>
      <c r="B165" s="518">
        <v>18</v>
      </c>
      <c r="C165" s="518">
        <v>62214</v>
      </c>
      <c r="D165" s="518">
        <v>147</v>
      </c>
      <c r="E165" s="518">
        <v>82</v>
      </c>
      <c r="F165" s="518">
        <v>61805</v>
      </c>
      <c r="G165" s="518">
        <v>10</v>
      </c>
      <c r="H165" s="518">
        <v>0</v>
      </c>
      <c r="I165" s="1028"/>
    </row>
    <row r="166" spans="1:9" ht="6" customHeight="1">
      <c r="A166" s="517"/>
      <c r="B166" s="332"/>
      <c r="C166" s="332"/>
      <c r="D166" s="332"/>
      <c r="E166" s="332"/>
      <c r="F166" s="332"/>
      <c r="G166" s="332"/>
      <c r="H166" s="332"/>
      <c r="I166" s="332"/>
    </row>
    <row r="167" spans="1:9" ht="14.25" customHeight="1">
      <c r="A167" s="1224" t="s">
        <v>1250</v>
      </c>
      <c r="B167" s="1224"/>
      <c r="C167" s="1224"/>
      <c r="D167" s="1224"/>
      <c r="E167" s="1224"/>
      <c r="F167" s="1224"/>
      <c r="G167" s="1224"/>
      <c r="H167" s="1224"/>
      <c r="I167" s="986"/>
    </row>
    <row r="168" spans="1:9" s="153" customFormat="1" ht="14.25" customHeight="1">
      <c r="A168" s="1225" t="s">
        <v>1251</v>
      </c>
      <c r="B168" s="1225"/>
      <c r="C168" s="1225"/>
      <c r="D168" s="1225"/>
      <c r="E168" s="1225"/>
      <c r="F168" s="1225"/>
      <c r="G168" s="1225"/>
      <c r="H168" s="1225"/>
      <c r="I168" s="987"/>
    </row>
    <row r="169" spans="1:9">
      <c r="A169" s="333"/>
      <c r="B169" s="332"/>
      <c r="C169" s="332"/>
      <c r="D169" s="332"/>
      <c r="E169" s="332"/>
      <c r="F169" s="332"/>
      <c r="G169" s="332"/>
      <c r="H169" s="332"/>
      <c r="I169" s="332"/>
    </row>
    <row r="170" spans="1:9">
      <c r="A170" s="333"/>
      <c r="B170" s="332"/>
      <c r="C170" s="332"/>
      <c r="D170" s="332"/>
      <c r="E170" s="332"/>
      <c r="F170" s="332"/>
      <c r="G170" s="332"/>
      <c r="H170" s="332"/>
      <c r="I170" s="332"/>
    </row>
    <row r="171" spans="1:9">
      <c r="A171" s="333"/>
      <c r="B171" s="332"/>
      <c r="C171" s="332"/>
      <c r="D171" s="332"/>
      <c r="E171" s="332"/>
      <c r="F171" s="332"/>
      <c r="G171" s="332"/>
      <c r="H171" s="332"/>
      <c r="I171" s="332"/>
    </row>
    <row r="172" spans="1:9">
      <c r="A172" s="333"/>
      <c r="B172" s="332"/>
      <c r="C172" s="332"/>
      <c r="D172" s="332"/>
      <c r="E172" s="332"/>
      <c r="F172" s="332"/>
      <c r="G172" s="332"/>
      <c r="H172" s="332"/>
      <c r="I172" s="332"/>
    </row>
    <row r="173" spans="1:9">
      <c r="A173" s="333"/>
      <c r="B173" s="332"/>
      <c r="C173" s="332"/>
      <c r="D173" s="332"/>
      <c r="E173" s="332"/>
      <c r="F173" s="332"/>
      <c r="G173" s="332"/>
      <c r="H173" s="332"/>
      <c r="I173" s="332"/>
    </row>
    <row r="174" spans="1:9">
      <c r="A174" s="333"/>
      <c r="B174" s="332"/>
      <c r="C174" s="332"/>
      <c r="D174" s="332"/>
      <c r="E174" s="332"/>
      <c r="F174" s="332"/>
      <c r="G174" s="332"/>
      <c r="H174" s="332"/>
      <c r="I174" s="332"/>
    </row>
    <row r="175" spans="1:9">
      <c r="A175" s="333"/>
      <c r="B175" s="332"/>
      <c r="C175" s="332"/>
      <c r="D175" s="332"/>
      <c r="E175" s="332"/>
      <c r="F175" s="332"/>
      <c r="G175" s="332"/>
      <c r="H175" s="332"/>
      <c r="I175" s="332"/>
    </row>
    <row r="176" spans="1:9">
      <c r="A176" s="333"/>
      <c r="B176" s="332"/>
      <c r="C176" s="332"/>
      <c r="D176" s="332"/>
      <c r="E176" s="332"/>
      <c r="F176" s="332"/>
      <c r="G176" s="332"/>
      <c r="H176" s="332"/>
      <c r="I176" s="332"/>
    </row>
  </sheetData>
  <mergeCells count="12">
    <mergeCell ref="A167:H167"/>
    <mergeCell ref="A168:H168"/>
    <mergeCell ref="A4:A8"/>
    <mergeCell ref="B5:B7"/>
    <mergeCell ref="C6:C7"/>
    <mergeCell ref="B8:H8"/>
    <mergeCell ref="B4:F4"/>
    <mergeCell ref="G4:H6"/>
    <mergeCell ref="C5:F5"/>
    <mergeCell ref="D6:F6"/>
    <mergeCell ref="A11:H11"/>
    <mergeCell ref="A12:H12"/>
  </mergeCells>
  <hyperlinks>
    <hyperlink ref="J1" location="'Spis tablic_Contents'!A1" display="&lt; POWRÓT" xr:uid="{00000000-0004-0000-1E00-000000000000}"/>
    <hyperlink ref="J2" location="'Spis tablic_Contents'!A1" display="&lt; BACK" xr:uid="{00000000-0004-0000-1E00-000001000000}"/>
  </hyperlinks>
  <pageMargins left="0.78740157480314965" right="0.78740157480314965" top="0.78740157480314965" bottom="0.78740157480314965" header="0.51181102362204722" footer="0.51181102362204722"/>
  <pageSetup paperSize="9" scale="43" fitToHeight="0" orientation="portrait" r:id="rId1"/>
  <headerFooter alignWithMargins="0"/>
  <rowBreaks count="1" manualBreakCount="1">
    <brk id="85" max="9"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V258"/>
  <sheetViews>
    <sheetView showGridLines="0" zoomScaleNormal="100" workbookViewId="0">
      <pane ySplit="8" topLeftCell="A9" activePane="bottomLeft" state="frozen"/>
      <selection activeCell="H35" sqref="H35"/>
      <selection pane="bottomLeft"/>
    </sheetView>
  </sheetViews>
  <sheetFormatPr defaultColWidth="9.140625" defaultRowHeight="12"/>
  <cols>
    <col min="1" max="2" width="6.7109375" style="298" customWidth="1"/>
    <col min="3" max="3" width="39.85546875" style="298" customWidth="1"/>
    <col min="4" max="11" width="12.5703125" style="298" customWidth="1"/>
    <col min="12" max="13" width="9.140625" style="298"/>
    <col min="14" max="14" width="13.140625" style="298" customWidth="1"/>
    <col min="15" max="16384" width="9.140625" style="298"/>
  </cols>
  <sheetData>
    <row r="1" spans="1:20" ht="14.25" customHeight="1">
      <c r="A1" s="572" t="s">
        <v>1404</v>
      </c>
      <c r="B1" s="572"/>
      <c r="C1" s="336"/>
      <c r="D1" s="336"/>
      <c r="E1" s="336"/>
      <c r="F1" s="336"/>
      <c r="G1" s="336"/>
      <c r="H1" s="336"/>
      <c r="I1" s="336"/>
      <c r="J1" s="336"/>
      <c r="M1" s="1102" t="s">
        <v>500</v>
      </c>
    </row>
    <row r="2" spans="1:20" ht="14.25" customHeight="1">
      <c r="A2" s="1237" t="s">
        <v>1405</v>
      </c>
      <c r="B2" s="1237"/>
      <c r="C2" s="1237"/>
      <c r="D2" s="1237"/>
      <c r="E2" s="1237"/>
      <c r="F2" s="1237"/>
      <c r="G2" s="1237"/>
      <c r="H2" s="1237"/>
      <c r="I2" s="1237"/>
      <c r="J2" s="1237"/>
      <c r="K2" s="1237"/>
      <c r="M2" s="1103" t="s">
        <v>501</v>
      </c>
    </row>
    <row r="3" spans="1:20" ht="6" customHeight="1">
      <c r="A3" s="337"/>
      <c r="B3" s="338"/>
      <c r="C3" s="338"/>
      <c r="D3" s="338"/>
      <c r="E3" s="338"/>
      <c r="F3" s="338"/>
      <c r="G3" s="338"/>
      <c r="H3" s="338"/>
      <c r="I3" s="338"/>
      <c r="J3" s="338"/>
    </row>
    <row r="4" spans="1:20" ht="72" customHeight="1">
      <c r="A4" s="1193" t="s">
        <v>992</v>
      </c>
      <c r="B4" s="1191"/>
      <c r="C4" s="1240" t="s">
        <v>994</v>
      </c>
      <c r="D4" s="1242" t="s">
        <v>995</v>
      </c>
      <c r="E4" s="1243"/>
      <c r="F4" s="1243"/>
      <c r="G4" s="1243"/>
      <c r="H4" s="1243"/>
      <c r="I4" s="1243"/>
      <c r="J4" s="1195" t="s">
        <v>996</v>
      </c>
      <c r="K4" s="1196"/>
    </row>
    <row r="5" spans="1:20" ht="30.75" customHeight="1">
      <c r="A5" s="1238"/>
      <c r="B5" s="1239"/>
      <c r="C5" s="1241"/>
      <c r="D5" s="1242" t="s">
        <v>997</v>
      </c>
      <c r="E5" s="1193"/>
      <c r="F5" s="1242" t="s">
        <v>998</v>
      </c>
      <c r="G5" s="1193"/>
      <c r="H5" s="1193"/>
      <c r="I5" s="1193"/>
      <c r="J5" s="1240" t="s">
        <v>965</v>
      </c>
      <c r="K5" s="1242" t="s">
        <v>966</v>
      </c>
    </row>
    <row r="6" spans="1:20" ht="30.75" customHeight="1">
      <c r="A6" s="1194"/>
      <c r="B6" s="1192"/>
      <c r="C6" s="1241"/>
      <c r="D6" s="1240" t="s">
        <v>923</v>
      </c>
      <c r="E6" s="1240" t="s">
        <v>2062</v>
      </c>
      <c r="F6" s="1240" t="s">
        <v>923</v>
      </c>
      <c r="G6" s="1195" t="s">
        <v>882</v>
      </c>
      <c r="H6" s="1196"/>
      <c r="I6" s="1196"/>
      <c r="J6" s="1241"/>
      <c r="K6" s="1244"/>
    </row>
    <row r="7" spans="1:20" ht="38.25" customHeight="1">
      <c r="A7" s="1191" t="s">
        <v>2061</v>
      </c>
      <c r="B7" s="1240" t="s">
        <v>993</v>
      </c>
      <c r="C7" s="1241"/>
      <c r="D7" s="1241"/>
      <c r="E7" s="1241"/>
      <c r="F7" s="1241"/>
      <c r="G7" s="1240" t="s">
        <v>956</v>
      </c>
      <c r="H7" s="1240" t="s">
        <v>961</v>
      </c>
      <c r="I7" s="1240" t="s">
        <v>958</v>
      </c>
      <c r="J7" s="1241"/>
      <c r="K7" s="1244"/>
    </row>
    <row r="8" spans="1:20" ht="33.75" customHeight="1">
      <c r="A8" s="1239"/>
      <c r="B8" s="1241"/>
      <c r="C8" s="1241"/>
      <c r="D8" s="1241"/>
      <c r="E8" s="1241"/>
      <c r="F8" s="1241"/>
      <c r="G8" s="1241"/>
      <c r="H8" s="1241"/>
      <c r="I8" s="1241"/>
      <c r="J8" s="1242" t="s">
        <v>999</v>
      </c>
      <c r="K8" s="1193"/>
      <c r="L8" s="216"/>
      <c r="M8" s="216"/>
      <c r="N8" s="216"/>
      <c r="O8" s="216"/>
      <c r="P8" s="216"/>
      <c r="Q8" s="216"/>
      <c r="R8" s="216"/>
      <c r="S8" s="216"/>
    </row>
    <row r="9" spans="1:20" s="341" customFormat="1" ht="14.25" customHeight="1">
      <c r="A9" s="339"/>
      <c r="B9" s="340" t="s">
        <v>213</v>
      </c>
      <c r="C9" s="163" t="s">
        <v>764</v>
      </c>
      <c r="D9" s="525" t="s">
        <v>1728</v>
      </c>
      <c r="E9" s="524" t="s">
        <v>1729</v>
      </c>
      <c r="F9" s="570" t="s">
        <v>1730</v>
      </c>
      <c r="G9" s="524" t="s">
        <v>1731</v>
      </c>
      <c r="H9" s="570" t="s">
        <v>1732</v>
      </c>
      <c r="I9" s="524" t="s">
        <v>1733</v>
      </c>
      <c r="J9" s="1104" t="s">
        <v>1734</v>
      </c>
      <c r="K9" s="570" t="s">
        <v>1735</v>
      </c>
      <c r="L9" s="460"/>
      <c r="M9" s="233"/>
      <c r="N9" s="241"/>
      <c r="O9" s="241"/>
      <c r="P9" s="241"/>
      <c r="Q9" s="241"/>
      <c r="R9" s="241"/>
      <c r="S9" s="241"/>
      <c r="T9" s="241"/>
    </row>
    <row r="10" spans="1:20" s="341" customFormat="1" ht="14.25" customHeight="1">
      <c r="A10" s="339"/>
      <c r="B10" s="342"/>
      <c r="C10" s="303" t="s">
        <v>396</v>
      </c>
      <c r="D10" s="525"/>
      <c r="E10" s="525"/>
      <c r="F10" s="525"/>
      <c r="G10" s="525"/>
      <c r="H10" s="525"/>
      <c r="I10" s="525"/>
      <c r="J10" s="525"/>
      <c r="K10" s="525"/>
      <c r="L10" s="460"/>
      <c r="M10" s="233"/>
      <c r="N10" s="241"/>
      <c r="O10" s="241"/>
      <c r="P10" s="241"/>
      <c r="Q10" s="241"/>
      <c r="R10" s="241"/>
      <c r="S10" s="241"/>
      <c r="T10" s="241"/>
    </row>
    <row r="11" spans="1:20" s="341" customFormat="1" ht="14.25" customHeight="1">
      <c r="A11" s="339" t="s">
        <v>213</v>
      </c>
      <c r="B11" s="342" t="s">
        <v>213</v>
      </c>
      <c r="C11" s="163" t="s">
        <v>1001</v>
      </c>
      <c r="D11" s="525" t="s">
        <v>1736</v>
      </c>
      <c r="E11" s="524" t="s">
        <v>1737</v>
      </c>
      <c r="F11" s="570" t="s">
        <v>1738</v>
      </c>
      <c r="G11" s="524" t="s">
        <v>1739</v>
      </c>
      <c r="H11" s="570" t="s">
        <v>1740</v>
      </c>
      <c r="I11" s="524" t="s">
        <v>1741</v>
      </c>
      <c r="J11" s="1104" t="s">
        <v>1742</v>
      </c>
      <c r="K11" s="570">
        <v>3054.4</v>
      </c>
      <c r="L11" s="460"/>
      <c r="M11" s="233"/>
      <c r="N11" s="241"/>
      <c r="O11" s="241"/>
      <c r="P11" s="241"/>
      <c r="Q11" s="241"/>
      <c r="R11" s="241"/>
      <c r="S11" s="241"/>
      <c r="T11" s="241"/>
    </row>
    <row r="12" spans="1:20" s="341" customFormat="1" ht="14.25" customHeight="1">
      <c r="A12" s="339"/>
      <c r="B12" s="342"/>
      <c r="C12" s="303" t="s">
        <v>1000</v>
      </c>
      <c r="D12" s="525"/>
      <c r="E12" s="524"/>
      <c r="F12" s="570"/>
      <c r="G12" s="524"/>
      <c r="H12" s="570"/>
      <c r="I12" s="524"/>
      <c r="J12" s="1104"/>
      <c r="K12" s="525"/>
      <c r="L12" s="460"/>
      <c r="M12" s="233"/>
      <c r="N12" s="241"/>
      <c r="O12" s="241"/>
      <c r="P12" s="241"/>
      <c r="Q12" s="241"/>
      <c r="R12" s="241"/>
      <c r="S12" s="241"/>
      <c r="T12" s="241"/>
    </row>
    <row r="13" spans="1:20" s="341" customFormat="1" ht="14.25" customHeight="1">
      <c r="A13" s="339" t="s">
        <v>213</v>
      </c>
      <c r="B13" s="342" t="s">
        <v>213</v>
      </c>
      <c r="C13" s="163" t="s">
        <v>1002</v>
      </c>
      <c r="D13" s="525" t="s">
        <v>1743</v>
      </c>
      <c r="E13" s="524" t="s">
        <v>1744</v>
      </c>
      <c r="F13" s="570" t="s">
        <v>1745</v>
      </c>
      <c r="G13" s="524" t="s">
        <v>1743</v>
      </c>
      <c r="H13" s="570" t="s">
        <v>1746</v>
      </c>
      <c r="I13" s="524" t="s">
        <v>1747</v>
      </c>
      <c r="J13" s="1104" t="s">
        <v>1748</v>
      </c>
      <c r="K13" s="570" t="s">
        <v>1749</v>
      </c>
      <c r="L13" s="460"/>
      <c r="M13" s="233"/>
      <c r="N13" s="241"/>
      <c r="O13" s="241"/>
      <c r="P13" s="241"/>
      <c r="Q13" s="241"/>
      <c r="R13" s="241"/>
      <c r="S13" s="241"/>
      <c r="T13" s="241"/>
    </row>
    <row r="14" spans="1:20" s="341" customFormat="1" ht="14.25" customHeight="1">
      <c r="A14" s="339"/>
      <c r="B14" s="342"/>
      <c r="C14" s="303" t="s">
        <v>1003</v>
      </c>
      <c r="D14" s="525"/>
      <c r="E14" s="525"/>
      <c r="F14" s="525"/>
      <c r="G14" s="525"/>
      <c r="H14" s="525"/>
      <c r="I14" s="525"/>
      <c r="J14" s="525"/>
      <c r="K14" s="525"/>
      <c r="L14" s="460"/>
      <c r="M14" s="233"/>
      <c r="N14" s="241"/>
      <c r="O14" s="241"/>
      <c r="P14" s="241"/>
      <c r="Q14" s="241"/>
      <c r="R14" s="241"/>
      <c r="S14" s="241"/>
      <c r="T14" s="241"/>
    </row>
    <row r="15" spans="1:20" s="341" customFormat="1" ht="14.25" customHeight="1">
      <c r="A15" s="339">
        <v>5</v>
      </c>
      <c r="B15" s="342" t="s">
        <v>213</v>
      </c>
      <c r="C15" s="161"/>
      <c r="D15" s="231" t="s">
        <v>1750</v>
      </c>
      <c r="E15" s="230" t="s">
        <v>1751</v>
      </c>
      <c r="F15" s="233" t="s">
        <v>1752</v>
      </c>
      <c r="G15" s="230" t="s">
        <v>1744</v>
      </c>
      <c r="H15" s="233" t="s">
        <v>1753</v>
      </c>
      <c r="I15" s="230" t="s">
        <v>1754</v>
      </c>
      <c r="J15" s="233" t="s">
        <v>1755</v>
      </c>
      <c r="K15" s="231" t="s">
        <v>554</v>
      </c>
      <c r="L15" s="460"/>
      <c r="M15" s="233"/>
      <c r="N15" s="241"/>
      <c r="O15" s="241"/>
      <c r="P15" s="241"/>
      <c r="Q15" s="241"/>
      <c r="R15" s="241"/>
      <c r="S15" s="241"/>
      <c r="T15" s="241"/>
    </row>
    <row r="16" spans="1:20" ht="14.25" customHeight="1">
      <c r="A16" s="339" t="s">
        <v>213</v>
      </c>
      <c r="B16" s="256" t="s">
        <v>214</v>
      </c>
      <c r="C16" s="29"/>
      <c r="D16" s="229" t="s">
        <v>1750</v>
      </c>
      <c r="E16" s="213" t="s">
        <v>1751</v>
      </c>
      <c r="F16" s="225" t="s">
        <v>1756</v>
      </c>
      <c r="G16" s="213" t="s">
        <v>1744</v>
      </c>
      <c r="H16" s="225" t="s">
        <v>1757</v>
      </c>
      <c r="I16" s="213" t="s">
        <v>1758</v>
      </c>
      <c r="J16" s="225" t="s">
        <v>1759</v>
      </c>
      <c r="K16" s="229" t="s">
        <v>554</v>
      </c>
      <c r="L16" s="225"/>
      <c r="M16" s="233"/>
      <c r="N16" s="241"/>
      <c r="O16" s="241"/>
      <c r="P16" s="241"/>
      <c r="Q16" s="241"/>
      <c r="R16" s="241"/>
      <c r="S16" s="241"/>
    </row>
    <row r="17" spans="1:19" ht="14.25" customHeight="1">
      <c r="A17" s="339" t="s">
        <v>213</v>
      </c>
      <c r="B17" s="256" t="s">
        <v>215</v>
      </c>
      <c r="C17" s="29"/>
      <c r="D17" s="229" t="s">
        <v>1751</v>
      </c>
      <c r="E17" s="213" t="s">
        <v>1751</v>
      </c>
      <c r="F17" s="225" t="s">
        <v>1760</v>
      </c>
      <c r="G17" s="213" t="s">
        <v>1751</v>
      </c>
      <c r="H17" s="225" t="s">
        <v>1744</v>
      </c>
      <c r="I17" s="213" t="s">
        <v>1761</v>
      </c>
      <c r="J17" s="225" t="s">
        <v>1744</v>
      </c>
      <c r="K17" s="229" t="s">
        <v>554</v>
      </c>
      <c r="L17" s="225"/>
      <c r="M17" s="233"/>
      <c r="N17" s="241"/>
      <c r="O17" s="241"/>
      <c r="P17" s="241"/>
      <c r="Q17" s="241"/>
      <c r="R17" s="241"/>
      <c r="S17" s="241"/>
    </row>
    <row r="18" spans="1:19" s="341" customFormat="1" ht="14.25" customHeight="1">
      <c r="A18" s="339">
        <v>6</v>
      </c>
      <c r="B18" s="343"/>
      <c r="C18" s="161"/>
      <c r="D18" s="231" t="s">
        <v>554</v>
      </c>
      <c r="E18" s="230" t="s">
        <v>554</v>
      </c>
      <c r="F18" s="233" t="s">
        <v>1762</v>
      </c>
      <c r="G18" s="230" t="s">
        <v>1763</v>
      </c>
      <c r="H18" s="233" t="s">
        <v>1744</v>
      </c>
      <c r="I18" s="230" t="s">
        <v>1764</v>
      </c>
      <c r="J18" s="233" t="s">
        <v>554</v>
      </c>
      <c r="K18" s="231" t="s">
        <v>554</v>
      </c>
      <c r="L18" s="225"/>
      <c r="M18" s="233"/>
      <c r="N18" s="241"/>
      <c r="O18" s="241"/>
      <c r="P18" s="241"/>
      <c r="Q18" s="241"/>
      <c r="R18" s="241"/>
      <c r="S18" s="241"/>
    </row>
    <row r="19" spans="1:19" ht="14.25" customHeight="1">
      <c r="A19" s="339" t="s">
        <v>213</v>
      </c>
      <c r="B19" s="256" t="s">
        <v>552</v>
      </c>
      <c r="C19" s="29"/>
      <c r="D19" s="229" t="s">
        <v>554</v>
      </c>
      <c r="E19" s="230" t="s">
        <v>554</v>
      </c>
      <c r="F19" s="225" t="s">
        <v>1765</v>
      </c>
      <c r="G19" s="213" t="s">
        <v>1757</v>
      </c>
      <c r="H19" s="225" t="s">
        <v>1751</v>
      </c>
      <c r="I19" s="213" t="s">
        <v>1766</v>
      </c>
      <c r="J19" s="225" t="s">
        <v>554</v>
      </c>
      <c r="K19" s="229" t="s">
        <v>554</v>
      </c>
      <c r="L19" s="225"/>
      <c r="M19" s="233"/>
      <c r="N19" s="241"/>
      <c r="O19" s="241"/>
      <c r="P19" s="241"/>
      <c r="Q19" s="241"/>
      <c r="R19" s="241"/>
      <c r="S19" s="241"/>
    </row>
    <row r="20" spans="1:19" ht="14.25" customHeight="1">
      <c r="A20" s="339" t="s">
        <v>213</v>
      </c>
      <c r="B20" s="256" t="s">
        <v>553</v>
      </c>
      <c r="C20" s="29"/>
      <c r="D20" s="229" t="s">
        <v>554</v>
      </c>
      <c r="E20" s="213" t="s">
        <v>554</v>
      </c>
      <c r="F20" s="225" t="s">
        <v>1767</v>
      </c>
      <c r="G20" s="213" t="s">
        <v>1768</v>
      </c>
      <c r="H20" s="225" t="s">
        <v>1744</v>
      </c>
      <c r="I20" s="213" t="s">
        <v>1769</v>
      </c>
      <c r="J20" s="225" t="s">
        <v>554</v>
      </c>
      <c r="K20" s="229" t="s">
        <v>554</v>
      </c>
      <c r="L20" s="225"/>
      <c r="M20" s="233"/>
      <c r="N20" s="241"/>
      <c r="O20" s="241"/>
      <c r="P20" s="241"/>
      <c r="Q20" s="241"/>
      <c r="R20" s="241"/>
      <c r="S20" s="241"/>
    </row>
    <row r="21" spans="1:19" s="341" customFormat="1" ht="14.25" customHeight="1">
      <c r="A21" s="339">
        <v>7</v>
      </c>
      <c r="B21" s="343"/>
      <c r="C21" s="161"/>
      <c r="D21" s="231" t="s">
        <v>1768</v>
      </c>
      <c r="E21" s="230" t="s">
        <v>1751</v>
      </c>
      <c r="F21" s="233" t="s">
        <v>1770</v>
      </c>
      <c r="G21" s="230" t="s">
        <v>1771</v>
      </c>
      <c r="H21" s="233" t="s">
        <v>1753</v>
      </c>
      <c r="I21" s="230" t="s">
        <v>1772</v>
      </c>
      <c r="J21" s="233" t="s">
        <v>1773</v>
      </c>
      <c r="K21" s="231" t="s">
        <v>1749</v>
      </c>
      <c r="L21" s="233"/>
      <c r="M21" s="233"/>
      <c r="N21" s="241"/>
      <c r="O21" s="241"/>
      <c r="P21" s="241"/>
      <c r="Q21" s="241"/>
      <c r="R21" s="241"/>
      <c r="S21" s="241"/>
    </row>
    <row r="22" spans="1:19" ht="14.25" customHeight="1">
      <c r="A22" s="339" t="s">
        <v>213</v>
      </c>
      <c r="B22" s="256" t="s">
        <v>216</v>
      </c>
      <c r="C22" s="29"/>
      <c r="D22" s="229" t="s">
        <v>1768</v>
      </c>
      <c r="E22" s="213" t="s">
        <v>1751</v>
      </c>
      <c r="F22" s="225" t="s">
        <v>1770</v>
      </c>
      <c r="G22" s="213" t="s">
        <v>1771</v>
      </c>
      <c r="H22" s="225" t="s">
        <v>1753</v>
      </c>
      <c r="I22" s="213" t="s">
        <v>1772</v>
      </c>
      <c r="J22" s="225" t="s">
        <v>1773</v>
      </c>
      <c r="K22" s="229" t="s">
        <v>1749</v>
      </c>
      <c r="L22" s="225"/>
      <c r="M22" s="233"/>
      <c r="N22" s="241"/>
      <c r="O22" s="241"/>
      <c r="P22" s="241"/>
      <c r="Q22" s="241"/>
      <c r="R22" s="241"/>
      <c r="S22" s="241"/>
    </row>
    <row r="23" spans="1:19" s="341" customFormat="1" ht="14.25" customHeight="1">
      <c r="A23" s="339">
        <v>8</v>
      </c>
      <c r="B23" s="343"/>
      <c r="C23" s="161"/>
      <c r="D23" s="231" t="s">
        <v>1768</v>
      </c>
      <c r="E23" s="230" t="s">
        <v>1751</v>
      </c>
      <c r="F23" s="233" t="s">
        <v>1774</v>
      </c>
      <c r="G23" s="230" t="s">
        <v>1768</v>
      </c>
      <c r="H23" s="233" t="s">
        <v>1744</v>
      </c>
      <c r="I23" s="230" t="s">
        <v>1775</v>
      </c>
      <c r="J23" s="233" t="s">
        <v>1776</v>
      </c>
      <c r="K23" s="231" t="s">
        <v>1751</v>
      </c>
      <c r="L23" s="233"/>
      <c r="M23" s="233"/>
      <c r="N23" s="241"/>
      <c r="O23" s="241"/>
      <c r="P23" s="241"/>
      <c r="Q23" s="241"/>
      <c r="R23" s="241"/>
      <c r="S23" s="241"/>
    </row>
    <row r="24" spans="1:19" ht="14.25" customHeight="1">
      <c r="A24" s="339" t="s">
        <v>213</v>
      </c>
      <c r="B24" s="256" t="s">
        <v>217</v>
      </c>
      <c r="C24" s="29"/>
      <c r="D24" s="229" t="s">
        <v>1744</v>
      </c>
      <c r="E24" s="213" t="s">
        <v>1751</v>
      </c>
      <c r="F24" s="225" t="s">
        <v>1777</v>
      </c>
      <c r="G24" s="213" t="s">
        <v>1744</v>
      </c>
      <c r="H24" s="225" t="s">
        <v>1751</v>
      </c>
      <c r="I24" s="213" t="s">
        <v>1778</v>
      </c>
      <c r="J24" s="225" t="s">
        <v>1779</v>
      </c>
      <c r="K24" s="229" t="s">
        <v>554</v>
      </c>
      <c r="L24" s="225"/>
      <c r="M24" s="233"/>
      <c r="N24" s="241"/>
      <c r="O24" s="241"/>
      <c r="P24" s="241"/>
      <c r="Q24" s="241"/>
      <c r="R24" s="241"/>
      <c r="S24" s="241"/>
    </row>
    <row r="25" spans="1:19" ht="14.25" customHeight="1">
      <c r="A25" s="339" t="s">
        <v>213</v>
      </c>
      <c r="B25" s="256" t="s">
        <v>218</v>
      </c>
      <c r="C25" s="29"/>
      <c r="D25" s="229" t="s">
        <v>1744</v>
      </c>
      <c r="E25" s="213" t="s">
        <v>1751</v>
      </c>
      <c r="F25" s="225" t="s">
        <v>1780</v>
      </c>
      <c r="G25" s="213" t="s">
        <v>1744</v>
      </c>
      <c r="H25" s="225" t="s">
        <v>1751</v>
      </c>
      <c r="I25" s="213" t="s">
        <v>1777</v>
      </c>
      <c r="J25" s="225" t="s">
        <v>1781</v>
      </c>
      <c r="K25" s="229" t="s">
        <v>1751</v>
      </c>
      <c r="L25" s="225"/>
      <c r="M25" s="233"/>
      <c r="N25" s="241"/>
      <c r="O25" s="241"/>
      <c r="P25" s="241"/>
      <c r="Q25" s="241"/>
      <c r="R25" s="241"/>
      <c r="S25" s="241"/>
    </row>
    <row r="26" spans="1:19" s="341" customFormat="1" ht="14.25" customHeight="1">
      <c r="A26" s="339">
        <v>9</v>
      </c>
      <c r="B26" s="343"/>
      <c r="C26" s="241"/>
      <c r="D26" s="231" t="s">
        <v>1751</v>
      </c>
      <c r="E26" s="230" t="s">
        <v>554</v>
      </c>
      <c r="F26" s="233" t="s">
        <v>1782</v>
      </c>
      <c r="G26" s="230" t="s">
        <v>554</v>
      </c>
      <c r="H26" s="233" t="s">
        <v>554</v>
      </c>
      <c r="I26" s="230" t="s">
        <v>1783</v>
      </c>
      <c r="J26" s="233" t="s">
        <v>1768</v>
      </c>
      <c r="K26" s="231" t="s">
        <v>554</v>
      </c>
      <c r="L26" s="233"/>
      <c r="M26" s="233"/>
      <c r="N26" s="241"/>
      <c r="O26" s="241"/>
      <c r="P26" s="241"/>
      <c r="Q26" s="241"/>
      <c r="R26" s="241"/>
      <c r="S26" s="241"/>
    </row>
    <row r="27" spans="1:19" ht="14.25" customHeight="1">
      <c r="A27" s="339"/>
      <c r="B27" s="256" t="s">
        <v>637</v>
      </c>
      <c r="C27" s="29"/>
      <c r="D27" s="229" t="s">
        <v>554</v>
      </c>
      <c r="E27" s="213" t="s">
        <v>554</v>
      </c>
      <c r="F27" s="225" t="s">
        <v>1750</v>
      </c>
      <c r="G27" s="213" t="s">
        <v>554</v>
      </c>
      <c r="H27" s="225" t="s">
        <v>554</v>
      </c>
      <c r="I27" s="213" t="s">
        <v>1750</v>
      </c>
      <c r="J27" s="225" t="s">
        <v>554</v>
      </c>
      <c r="K27" s="229" t="s">
        <v>554</v>
      </c>
      <c r="L27" s="225"/>
      <c r="M27" s="233"/>
      <c r="N27" s="241"/>
      <c r="O27" s="241"/>
      <c r="P27" s="241"/>
      <c r="Q27" s="241"/>
      <c r="R27" s="241"/>
      <c r="S27" s="241"/>
    </row>
    <row r="28" spans="1:19" ht="14.25" customHeight="1">
      <c r="A28" s="339" t="s">
        <v>213</v>
      </c>
      <c r="B28" s="256" t="s">
        <v>638</v>
      </c>
      <c r="C28" s="29"/>
      <c r="D28" s="229" t="s">
        <v>1751</v>
      </c>
      <c r="E28" s="213" t="s">
        <v>554</v>
      </c>
      <c r="F28" s="225" t="s">
        <v>1729</v>
      </c>
      <c r="G28" s="213" t="s">
        <v>554</v>
      </c>
      <c r="H28" s="225" t="s">
        <v>554</v>
      </c>
      <c r="I28" s="213" t="s">
        <v>1784</v>
      </c>
      <c r="J28" s="225" t="s">
        <v>1768</v>
      </c>
      <c r="K28" s="229" t="s">
        <v>554</v>
      </c>
      <c r="L28" s="225"/>
      <c r="M28" s="233"/>
      <c r="N28" s="241"/>
      <c r="O28" s="241"/>
      <c r="P28" s="241"/>
      <c r="Q28" s="241"/>
      <c r="R28" s="241"/>
      <c r="S28" s="241"/>
    </row>
    <row r="29" spans="1:19" s="341" customFormat="1" ht="14.25" customHeight="1">
      <c r="A29" s="339" t="s">
        <v>213</v>
      </c>
      <c r="B29" s="343"/>
      <c r="C29" s="163" t="s">
        <v>1005</v>
      </c>
      <c r="D29" s="231" t="s">
        <v>1785</v>
      </c>
      <c r="E29" s="230" t="s">
        <v>1786</v>
      </c>
      <c r="F29" s="233" t="s">
        <v>1787</v>
      </c>
      <c r="G29" s="230" t="s">
        <v>1788</v>
      </c>
      <c r="H29" s="233" t="s">
        <v>1789</v>
      </c>
      <c r="I29" s="230" t="s">
        <v>1790</v>
      </c>
      <c r="J29" s="1105" t="s">
        <v>1791</v>
      </c>
      <c r="K29" s="233" t="s">
        <v>1792</v>
      </c>
      <c r="L29" s="225"/>
      <c r="M29" s="233"/>
      <c r="N29" s="241"/>
      <c r="O29" s="241"/>
      <c r="P29" s="241"/>
      <c r="Q29" s="241"/>
      <c r="R29" s="241"/>
      <c r="S29" s="241"/>
    </row>
    <row r="30" spans="1:19" s="341" customFormat="1" ht="14.25" customHeight="1">
      <c r="A30" s="339"/>
      <c r="B30" s="343"/>
      <c r="C30" s="303" t="s">
        <v>1004</v>
      </c>
      <c r="D30" s="1106"/>
      <c r="E30" s="1107"/>
      <c r="F30" s="1108"/>
      <c r="G30" s="1107"/>
      <c r="H30" s="1108"/>
      <c r="I30" s="1107"/>
      <c r="J30" s="1109"/>
      <c r="K30" s="1106"/>
      <c r="L30" s="460"/>
      <c r="M30" s="233"/>
      <c r="N30" s="241"/>
      <c r="O30" s="241"/>
      <c r="P30" s="241"/>
      <c r="Q30" s="241"/>
      <c r="R30" s="241"/>
      <c r="S30" s="241"/>
    </row>
    <row r="31" spans="1:19" s="341" customFormat="1" ht="14.25" customHeight="1">
      <c r="A31" s="339">
        <v>10</v>
      </c>
      <c r="B31" s="343"/>
      <c r="C31" s="161"/>
      <c r="D31" s="231">
        <v>1.4</v>
      </c>
      <c r="E31" s="230" t="s">
        <v>1793</v>
      </c>
      <c r="F31" s="233" t="s">
        <v>1794</v>
      </c>
      <c r="G31" s="230" t="s">
        <v>1795</v>
      </c>
      <c r="H31" s="233" t="s">
        <v>1796</v>
      </c>
      <c r="I31" s="230" t="s">
        <v>1797</v>
      </c>
      <c r="J31" s="1105" t="s">
        <v>1798</v>
      </c>
      <c r="K31" s="233" t="s">
        <v>1743</v>
      </c>
      <c r="L31" s="225"/>
      <c r="M31" s="233"/>
      <c r="N31" s="241"/>
      <c r="O31" s="241"/>
      <c r="P31" s="241"/>
      <c r="Q31" s="241"/>
      <c r="R31" s="241"/>
      <c r="S31" s="241"/>
    </row>
    <row r="32" spans="1:19" ht="14.25" customHeight="1">
      <c r="A32" s="339" t="s">
        <v>213</v>
      </c>
      <c r="B32" s="256" t="s">
        <v>1</v>
      </c>
      <c r="C32" s="29"/>
      <c r="D32" s="229" t="s">
        <v>1744</v>
      </c>
      <c r="E32" s="213" t="s">
        <v>1744</v>
      </c>
      <c r="F32" s="225" t="s">
        <v>1799</v>
      </c>
      <c r="G32" s="213" t="s">
        <v>1753</v>
      </c>
      <c r="H32" s="225" t="s">
        <v>1763</v>
      </c>
      <c r="I32" s="213" t="s">
        <v>1800</v>
      </c>
      <c r="J32" s="1110" t="s">
        <v>1801</v>
      </c>
      <c r="K32" s="229" t="s">
        <v>1768</v>
      </c>
      <c r="L32" s="460"/>
      <c r="M32" s="233"/>
      <c r="N32" s="241"/>
      <c r="O32" s="241"/>
      <c r="P32" s="241"/>
      <c r="Q32" s="241"/>
      <c r="R32" s="241"/>
      <c r="S32" s="241"/>
    </row>
    <row r="33" spans="1:19" ht="14.25" customHeight="1">
      <c r="A33" s="339" t="s">
        <v>213</v>
      </c>
      <c r="B33" s="256" t="s">
        <v>2</v>
      </c>
      <c r="C33" s="29"/>
      <c r="D33" s="229" t="s">
        <v>1768</v>
      </c>
      <c r="E33" s="213" t="s">
        <v>1768</v>
      </c>
      <c r="F33" s="225" t="s">
        <v>1802</v>
      </c>
      <c r="G33" s="213" t="s">
        <v>1753</v>
      </c>
      <c r="H33" s="225" t="s">
        <v>1763</v>
      </c>
      <c r="I33" s="213" t="s">
        <v>1803</v>
      </c>
      <c r="J33" s="1110" t="s">
        <v>1784</v>
      </c>
      <c r="K33" s="229" t="s">
        <v>1751</v>
      </c>
      <c r="L33" s="460"/>
      <c r="M33" s="233"/>
      <c r="N33" s="241"/>
      <c r="O33" s="241"/>
      <c r="P33" s="241"/>
      <c r="Q33" s="241"/>
      <c r="R33" s="241"/>
      <c r="S33" s="241"/>
    </row>
    <row r="34" spans="1:19" ht="14.25" customHeight="1">
      <c r="A34" s="339" t="s">
        <v>213</v>
      </c>
      <c r="B34" s="256" t="s">
        <v>3</v>
      </c>
      <c r="C34" s="29"/>
      <c r="D34" s="229" t="s">
        <v>1744</v>
      </c>
      <c r="E34" s="213" t="s">
        <v>1751</v>
      </c>
      <c r="F34" s="225" t="s">
        <v>1804</v>
      </c>
      <c r="G34" s="213" t="s">
        <v>1768</v>
      </c>
      <c r="H34" s="225" t="s">
        <v>1744</v>
      </c>
      <c r="I34" s="213" t="s">
        <v>1805</v>
      </c>
      <c r="J34" s="1110" t="s">
        <v>1750</v>
      </c>
      <c r="K34" s="229" t="s">
        <v>1751</v>
      </c>
      <c r="L34" s="460"/>
      <c r="M34" s="233"/>
      <c r="N34" s="241"/>
      <c r="O34" s="241"/>
      <c r="P34" s="241"/>
      <c r="Q34" s="241"/>
      <c r="R34" s="241"/>
      <c r="S34" s="241"/>
    </row>
    <row r="35" spans="1:19" ht="14.25" customHeight="1">
      <c r="A35" s="339"/>
      <c r="B35" s="256" t="s">
        <v>4</v>
      </c>
      <c r="C35" s="29"/>
      <c r="D35" s="229" t="s">
        <v>1768</v>
      </c>
      <c r="E35" s="213" t="s">
        <v>1744</v>
      </c>
      <c r="F35" s="225" t="s">
        <v>1806</v>
      </c>
      <c r="G35" s="213" t="s">
        <v>1781</v>
      </c>
      <c r="H35" s="225" t="s">
        <v>1746</v>
      </c>
      <c r="I35" s="213" t="s">
        <v>1807</v>
      </c>
      <c r="J35" s="1110" t="s">
        <v>1808</v>
      </c>
      <c r="K35" s="229" t="s">
        <v>1744</v>
      </c>
      <c r="L35" s="460"/>
      <c r="M35" s="233"/>
      <c r="N35" s="241"/>
      <c r="O35" s="241"/>
      <c r="P35" s="241"/>
      <c r="Q35" s="241"/>
      <c r="R35" s="241"/>
      <c r="S35" s="241"/>
    </row>
    <row r="36" spans="1:19" ht="14.25" customHeight="1">
      <c r="A36" s="339"/>
      <c r="B36" s="256" t="s">
        <v>639</v>
      </c>
      <c r="C36" s="29"/>
      <c r="D36" s="229" t="s">
        <v>1744</v>
      </c>
      <c r="E36" s="213" t="s">
        <v>1751</v>
      </c>
      <c r="F36" s="225" t="s">
        <v>1809</v>
      </c>
      <c r="G36" s="213" t="s">
        <v>1744</v>
      </c>
      <c r="H36" s="225" t="s">
        <v>1744</v>
      </c>
      <c r="I36" s="213" t="s">
        <v>1810</v>
      </c>
      <c r="J36" s="1110" t="s">
        <v>1746</v>
      </c>
      <c r="K36" s="229" t="s">
        <v>1751</v>
      </c>
      <c r="L36" s="460"/>
      <c r="M36" s="233"/>
      <c r="N36" s="241"/>
      <c r="O36" s="241"/>
      <c r="P36" s="241"/>
      <c r="Q36" s="241"/>
      <c r="R36" s="241"/>
      <c r="S36" s="241"/>
    </row>
    <row r="37" spans="1:19" ht="14.25" customHeight="1">
      <c r="A37" s="339"/>
      <c r="B37" s="256" t="s">
        <v>640</v>
      </c>
      <c r="C37" s="29"/>
      <c r="D37" s="229" t="s">
        <v>1751</v>
      </c>
      <c r="E37" s="213" t="s">
        <v>1751</v>
      </c>
      <c r="F37" s="225" t="s">
        <v>1811</v>
      </c>
      <c r="G37" s="213" t="s">
        <v>1751</v>
      </c>
      <c r="H37" s="225" t="s">
        <v>1751</v>
      </c>
      <c r="I37" s="213" t="s">
        <v>1811</v>
      </c>
      <c r="J37" s="1110" t="s">
        <v>1751</v>
      </c>
      <c r="K37" s="229" t="s">
        <v>554</v>
      </c>
      <c r="L37" s="460"/>
      <c r="M37" s="233"/>
      <c r="N37" s="241"/>
      <c r="O37" s="241"/>
      <c r="P37" s="241"/>
      <c r="Q37" s="241"/>
      <c r="R37" s="241"/>
      <c r="S37" s="241"/>
    </row>
    <row r="38" spans="1:19" ht="14.25" customHeight="1">
      <c r="A38" s="339"/>
      <c r="B38" s="256" t="s">
        <v>5</v>
      </c>
      <c r="C38" s="29"/>
      <c r="D38" s="229" t="s">
        <v>1763</v>
      </c>
      <c r="E38" s="213" t="s">
        <v>1753</v>
      </c>
      <c r="F38" s="225" t="s">
        <v>1812</v>
      </c>
      <c r="G38" s="213" t="s">
        <v>1813</v>
      </c>
      <c r="H38" s="225" t="s">
        <v>1814</v>
      </c>
      <c r="I38" s="213" t="s">
        <v>1815</v>
      </c>
      <c r="J38" s="1110" t="s">
        <v>1816</v>
      </c>
      <c r="K38" s="229" t="s">
        <v>1784</v>
      </c>
      <c r="L38" s="460"/>
      <c r="M38" s="233"/>
      <c r="N38" s="241"/>
      <c r="O38" s="241"/>
      <c r="P38" s="241"/>
      <c r="Q38" s="241"/>
      <c r="R38" s="241"/>
      <c r="S38" s="241"/>
    </row>
    <row r="39" spans="1:19" ht="14.25" customHeight="1">
      <c r="A39" s="339"/>
      <c r="B39" s="256" t="s">
        <v>641</v>
      </c>
      <c r="C39" s="29"/>
      <c r="D39" s="229" t="s">
        <v>1751</v>
      </c>
      <c r="E39" s="213" t="s">
        <v>1751</v>
      </c>
      <c r="F39" s="225" t="s">
        <v>1817</v>
      </c>
      <c r="G39" s="213" t="s">
        <v>1744</v>
      </c>
      <c r="H39" s="225" t="s">
        <v>1744</v>
      </c>
      <c r="I39" s="213" t="s">
        <v>1818</v>
      </c>
      <c r="J39" s="1110" t="s">
        <v>1744</v>
      </c>
      <c r="K39" s="229" t="s">
        <v>1751</v>
      </c>
      <c r="L39" s="460"/>
      <c r="M39" s="233"/>
      <c r="N39" s="241"/>
      <c r="O39" s="241"/>
      <c r="P39" s="241"/>
      <c r="Q39" s="241"/>
      <c r="R39" s="241"/>
      <c r="S39" s="241"/>
    </row>
    <row r="40" spans="1:19" s="341" customFormat="1" ht="14.25" customHeight="1">
      <c r="A40" s="339">
        <v>11</v>
      </c>
      <c r="B40" s="343"/>
      <c r="C40" s="161"/>
      <c r="D40" s="231" t="s">
        <v>1744</v>
      </c>
      <c r="E40" s="230" t="s">
        <v>1751</v>
      </c>
      <c r="F40" s="233" t="s">
        <v>1819</v>
      </c>
      <c r="G40" s="230" t="s">
        <v>1768</v>
      </c>
      <c r="H40" s="233" t="s">
        <v>1771</v>
      </c>
      <c r="I40" s="230" t="s">
        <v>1820</v>
      </c>
      <c r="J40" s="1105" t="s">
        <v>1814</v>
      </c>
      <c r="K40" s="233" t="s">
        <v>1821</v>
      </c>
      <c r="L40" s="225"/>
      <c r="M40" s="233"/>
      <c r="N40" s="241"/>
      <c r="O40" s="241"/>
      <c r="P40" s="241"/>
      <c r="Q40" s="241"/>
      <c r="R40" s="241"/>
      <c r="S40" s="241"/>
    </row>
    <row r="41" spans="1:19" ht="14.25" customHeight="1">
      <c r="A41" s="339"/>
      <c r="B41" s="256" t="s">
        <v>6</v>
      </c>
      <c r="C41" s="29"/>
      <c r="D41" s="229" t="s">
        <v>1744</v>
      </c>
      <c r="E41" s="213" t="s">
        <v>1751</v>
      </c>
      <c r="F41" s="225" t="s">
        <v>1819</v>
      </c>
      <c r="G41" s="213" t="s">
        <v>1768</v>
      </c>
      <c r="H41" s="225" t="s">
        <v>1771</v>
      </c>
      <c r="I41" s="213" t="s">
        <v>1820</v>
      </c>
      <c r="J41" s="1110" t="s">
        <v>1814</v>
      </c>
      <c r="K41" s="229" t="s">
        <v>1821</v>
      </c>
      <c r="L41" s="460"/>
      <c r="M41" s="233"/>
      <c r="N41" s="241"/>
      <c r="O41" s="241"/>
      <c r="P41" s="241"/>
      <c r="Q41" s="241"/>
      <c r="R41" s="241"/>
      <c r="S41" s="241"/>
    </row>
    <row r="42" spans="1:19" s="341" customFormat="1" ht="14.25" customHeight="1">
      <c r="A42" s="339">
        <v>12</v>
      </c>
      <c r="B42" s="343"/>
      <c r="C42" s="161"/>
      <c r="D42" s="231" t="s">
        <v>1751</v>
      </c>
      <c r="E42" s="230" t="s">
        <v>1751</v>
      </c>
      <c r="F42" s="233" t="s">
        <v>1822</v>
      </c>
      <c r="G42" s="230" t="s">
        <v>1751</v>
      </c>
      <c r="H42" s="233" t="s">
        <v>1751</v>
      </c>
      <c r="I42" s="230" t="s">
        <v>1823</v>
      </c>
      <c r="J42" s="1105" t="s">
        <v>1813</v>
      </c>
      <c r="K42" s="233" t="s">
        <v>554</v>
      </c>
      <c r="L42" s="225"/>
      <c r="M42" s="233"/>
      <c r="N42" s="241"/>
      <c r="O42" s="241"/>
      <c r="P42" s="241"/>
      <c r="Q42" s="241"/>
      <c r="R42" s="241"/>
      <c r="S42" s="241"/>
    </row>
    <row r="43" spans="1:19" ht="14.25" customHeight="1">
      <c r="A43" s="339"/>
      <c r="B43" s="256" t="s">
        <v>642</v>
      </c>
      <c r="C43" s="29"/>
      <c r="D43" s="229" t="s">
        <v>1751</v>
      </c>
      <c r="E43" s="213" t="s">
        <v>1751</v>
      </c>
      <c r="F43" s="225" t="s">
        <v>1822</v>
      </c>
      <c r="G43" s="213" t="s">
        <v>1751</v>
      </c>
      <c r="H43" s="225" t="s">
        <v>1751</v>
      </c>
      <c r="I43" s="213" t="s">
        <v>1823</v>
      </c>
      <c r="J43" s="1110" t="s">
        <v>1813</v>
      </c>
      <c r="K43" s="229" t="s">
        <v>554</v>
      </c>
      <c r="L43" s="460"/>
      <c r="M43" s="233"/>
      <c r="N43" s="241"/>
      <c r="O43" s="241"/>
      <c r="P43" s="241"/>
      <c r="Q43" s="241"/>
      <c r="R43" s="241"/>
      <c r="S43" s="241"/>
    </row>
    <row r="44" spans="1:19" s="341" customFormat="1" ht="14.25" customHeight="1">
      <c r="A44" s="339">
        <v>13</v>
      </c>
      <c r="B44" s="343"/>
      <c r="C44" s="161"/>
      <c r="D44" s="231" t="s">
        <v>1751</v>
      </c>
      <c r="E44" s="230" t="s">
        <v>1751</v>
      </c>
      <c r="F44" s="233" t="s">
        <v>1824</v>
      </c>
      <c r="G44" s="230" t="s">
        <v>1751</v>
      </c>
      <c r="H44" s="233" t="s">
        <v>1751</v>
      </c>
      <c r="I44" s="230" t="s">
        <v>1825</v>
      </c>
      <c r="J44" s="1105" t="s">
        <v>1768</v>
      </c>
      <c r="K44" s="233" t="s">
        <v>1751</v>
      </c>
      <c r="L44" s="225"/>
      <c r="M44" s="233"/>
      <c r="N44" s="241"/>
      <c r="O44" s="241"/>
      <c r="P44" s="241"/>
      <c r="Q44" s="241"/>
      <c r="R44" s="241"/>
      <c r="S44" s="241"/>
    </row>
    <row r="45" spans="1:19" ht="14.25" customHeight="1">
      <c r="A45" s="339"/>
      <c r="B45" s="256" t="s">
        <v>7</v>
      </c>
      <c r="C45" s="29"/>
      <c r="D45" s="229" t="s">
        <v>1751</v>
      </c>
      <c r="E45" s="213" t="s">
        <v>1751</v>
      </c>
      <c r="F45" s="225" t="s">
        <v>1826</v>
      </c>
      <c r="G45" s="213" t="s">
        <v>1751</v>
      </c>
      <c r="H45" s="225" t="s">
        <v>1751</v>
      </c>
      <c r="I45" s="213" t="s">
        <v>1827</v>
      </c>
      <c r="J45" s="1110" t="s">
        <v>1768</v>
      </c>
      <c r="K45" s="229" t="s">
        <v>554</v>
      </c>
      <c r="L45" s="460"/>
      <c r="M45" s="233"/>
      <c r="N45" s="241"/>
      <c r="O45" s="241"/>
      <c r="P45" s="241"/>
      <c r="Q45" s="241"/>
      <c r="R45" s="241"/>
      <c r="S45" s="241"/>
    </row>
    <row r="46" spans="1:19" ht="14.25" customHeight="1">
      <c r="A46" s="339"/>
      <c r="B46" s="256" t="s">
        <v>643</v>
      </c>
      <c r="C46" s="29"/>
      <c r="D46" s="229" t="s">
        <v>554</v>
      </c>
      <c r="E46" s="213" t="s">
        <v>554</v>
      </c>
      <c r="F46" s="225" t="s">
        <v>1828</v>
      </c>
      <c r="G46" s="229" t="s">
        <v>554</v>
      </c>
      <c r="H46" s="229" t="s">
        <v>554</v>
      </c>
      <c r="I46" s="213" t="s">
        <v>1828</v>
      </c>
      <c r="J46" s="229" t="s">
        <v>554</v>
      </c>
      <c r="K46" s="229" t="s">
        <v>554</v>
      </c>
      <c r="L46" s="460"/>
      <c r="M46" s="233"/>
      <c r="N46" s="241"/>
      <c r="O46" s="241"/>
      <c r="P46" s="241"/>
      <c r="Q46" s="241"/>
      <c r="R46" s="241"/>
      <c r="S46" s="241"/>
    </row>
    <row r="47" spans="1:19" ht="14.25" customHeight="1">
      <c r="A47" s="339"/>
      <c r="B47" s="256" t="s">
        <v>644</v>
      </c>
      <c r="C47" s="29"/>
      <c r="D47" s="229" t="s">
        <v>1751</v>
      </c>
      <c r="E47" s="213" t="s">
        <v>554</v>
      </c>
      <c r="F47" s="225" t="s">
        <v>1829</v>
      </c>
      <c r="G47" s="213" t="s">
        <v>554</v>
      </c>
      <c r="H47" s="225" t="s">
        <v>1751</v>
      </c>
      <c r="I47" s="213" t="s">
        <v>1829</v>
      </c>
      <c r="J47" s="1110" t="s">
        <v>1751</v>
      </c>
      <c r="K47" s="229" t="s">
        <v>1751</v>
      </c>
      <c r="L47" s="460"/>
      <c r="M47" s="233"/>
      <c r="N47" s="241"/>
      <c r="O47" s="241"/>
      <c r="P47" s="241"/>
      <c r="Q47" s="241"/>
      <c r="R47" s="241"/>
      <c r="S47" s="241"/>
    </row>
    <row r="48" spans="1:19" s="341" customFormat="1" ht="14.25" customHeight="1">
      <c r="A48" s="339">
        <v>15</v>
      </c>
      <c r="B48" s="343"/>
      <c r="C48" s="161"/>
      <c r="D48" s="231" t="s">
        <v>1751</v>
      </c>
      <c r="E48" s="230" t="s">
        <v>1751</v>
      </c>
      <c r="F48" s="233" t="s">
        <v>1776</v>
      </c>
      <c r="G48" s="230" t="s">
        <v>1751</v>
      </c>
      <c r="H48" s="233" t="s">
        <v>1751</v>
      </c>
      <c r="I48" s="230" t="s">
        <v>1830</v>
      </c>
      <c r="J48" s="231" t="s">
        <v>554</v>
      </c>
      <c r="K48" s="231" t="s">
        <v>1751</v>
      </c>
      <c r="L48" s="225"/>
      <c r="M48" s="233"/>
      <c r="N48" s="241"/>
      <c r="O48" s="241"/>
      <c r="P48" s="241"/>
      <c r="Q48" s="241"/>
      <c r="R48" s="241"/>
      <c r="S48" s="241"/>
    </row>
    <row r="49" spans="1:19" ht="14.25" customHeight="1">
      <c r="A49" s="339"/>
      <c r="B49" s="256" t="s">
        <v>8</v>
      </c>
      <c r="C49" s="29"/>
      <c r="D49" s="229" t="s">
        <v>554</v>
      </c>
      <c r="E49" s="213" t="s">
        <v>554</v>
      </c>
      <c r="F49" s="225" t="s">
        <v>1831</v>
      </c>
      <c r="G49" s="213" t="s">
        <v>1751</v>
      </c>
      <c r="H49" s="225" t="s">
        <v>1751</v>
      </c>
      <c r="I49" s="213" t="s">
        <v>1832</v>
      </c>
      <c r="J49" s="229" t="s">
        <v>554</v>
      </c>
      <c r="K49" s="229" t="s">
        <v>554</v>
      </c>
      <c r="L49" s="460"/>
      <c r="M49" s="233"/>
      <c r="N49" s="241"/>
      <c r="O49" s="241"/>
      <c r="P49" s="241"/>
      <c r="Q49" s="241"/>
      <c r="R49" s="241"/>
      <c r="S49" s="241"/>
    </row>
    <row r="50" spans="1:19" ht="14.25" customHeight="1">
      <c r="A50" s="339"/>
      <c r="B50" s="256" t="s">
        <v>9</v>
      </c>
      <c r="C50" s="29"/>
      <c r="D50" s="229" t="s">
        <v>1751</v>
      </c>
      <c r="E50" s="213" t="s">
        <v>1751</v>
      </c>
      <c r="F50" s="225" t="s">
        <v>1793</v>
      </c>
      <c r="G50" s="213" t="s">
        <v>1751</v>
      </c>
      <c r="H50" s="225" t="s">
        <v>1751</v>
      </c>
      <c r="I50" s="213" t="s">
        <v>1784</v>
      </c>
      <c r="J50" s="229" t="s">
        <v>554</v>
      </c>
      <c r="K50" s="229" t="s">
        <v>1751</v>
      </c>
      <c r="L50" s="460"/>
      <c r="M50" s="233"/>
      <c r="N50" s="241"/>
      <c r="O50" s="241"/>
      <c r="P50" s="241"/>
      <c r="Q50" s="241"/>
      <c r="R50" s="241"/>
      <c r="S50" s="241"/>
    </row>
    <row r="51" spans="1:19" s="341" customFormat="1" ht="14.25" customHeight="1">
      <c r="A51" s="339">
        <v>16</v>
      </c>
      <c r="B51" s="343"/>
      <c r="C51" s="161"/>
      <c r="D51" s="231" t="s">
        <v>1793</v>
      </c>
      <c r="E51" s="230" t="s">
        <v>1757</v>
      </c>
      <c r="F51" s="233" t="s">
        <v>1833</v>
      </c>
      <c r="G51" s="230" t="s">
        <v>1781</v>
      </c>
      <c r="H51" s="233" t="s">
        <v>1808</v>
      </c>
      <c r="I51" s="230" t="s">
        <v>1834</v>
      </c>
      <c r="J51" s="1105" t="s">
        <v>1835</v>
      </c>
      <c r="K51" s="233" t="s">
        <v>1836</v>
      </c>
      <c r="L51" s="225"/>
      <c r="M51" s="233"/>
      <c r="N51" s="241"/>
      <c r="O51" s="241"/>
      <c r="P51" s="241"/>
      <c r="Q51" s="241"/>
      <c r="R51" s="241"/>
      <c r="S51" s="241"/>
    </row>
    <row r="52" spans="1:19" ht="14.25" customHeight="1">
      <c r="A52" s="339"/>
      <c r="B52" s="256" t="s">
        <v>645</v>
      </c>
      <c r="C52" s="29"/>
      <c r="D52" s="229" t="s">
        <v>1751</v>
      </c>
      <c r="E52" s="213" t="s">
        <v>1751</v>
      </c>
      <c r="F52" s="225" t="s">
        <v>1837</v>
      </c>
      <c r="G52" s="213" t="s">
        <v>1751</v>
      </c>
      <c r="H52" s="225" t="s">
        <v>1768</v>
      </c>
      <c r="I52" s="213" t="s">
        <v>1838</v>
      </c>
      <c r="J52" s="1110" t="s">
        <v>1783</v>
      </c>
      <c r="K52" s="229" t="s">
        <v>1751</v>
      </c>
      <c r="L52" s="460"/>
      <c r="M52" s="233"/>
      <c r="N52" s="241"/>
      <c r="O52" s="241"/>
      <c r="P52" s="241"/>
      <c r="Q52" s="241"/>
      <c r="R52" s="241"/>
      <c r="S52" s="241"/>
    </row>
    <row r="53" spans="1:19" ht="14.25" customHeight="1">
      <c r="A53" s="339"/>
      <c r="B53" s="256" t="s">
        <v>10</v>
      </c>
      <c r="C53" s="29"/>
      <c r="D53" s="229" t="s">
        <v>1793</v>
      </c>
      <c r="E53" s="213" t="s">
        <v>1771</v>
      </c>
      <c r="F53" s="225" t="s">
        <v>1839</v>
      </c>
      <c r="G53" s="213" t="s">
        <v>1763</v>
      </c>
      <c r="H53" s="225" t="s">
        <v>1840</v>
      </c>
      <c r="I53" s="213" t="s">
        <v>1841</v>
      </c>
      <c r="J53" s="1110" t="s">
        <v>1842</v>
      </c>
      <c r="K53" s="229" t="s">
        <v>1836</v>
      </c>
      <c r="L53" s="460"/>
      <c r="M53" s="233"/>
      <c r="N53" s="241"/>
      <c r="O53" s="241"/>
      <c r="P53" s="241"/>
      <c r="Q53" s="241"/>
      <c r="R53" s="241"/>
      <c r="S53" s="241"/>
    </row>
    <row r="54" spans="1:19" s="341" customFormat="1" ht="14.25" customHeight="1">
      <c r="A54" s="339">
        <v>17</v>
      </c>
      <c r="B54" s="343"/>
      <c r="C54" s="161"/>
      <c r="D54" s="231" t="s">
        <v>1753</v>
      </c>
      <c r="E54" s="230" t="s">
        <v>1744</v>
      </c>
      <c r="F54" s="233" t="s">
        <v>1843</v>
      </c>
      <c r="G54" s="230" t="s">
        <v>1844</v>
      </c>
      <c r="H54" s="233" t="s">
        <v>1845</v>
      </c>
      <c r="I54" s="230" t="s">
        <v>1846</v>
      </c>
      <c r="J54" s="1105" t="s">
        <v>1847</v>
      </c>
      <c r="K54" s="233" t="s">
        <v>1848</v>
      </c>
      <c r="L54" s="225"/>
      <c r="M54" s="233"/>
      <c r="N54" s="241"/>
      <c r="O54" s="241"/>
      <c r="P54" s="241"/>
      <c r="Q54" s="241"/>
      <c r="R54" s="241"/>
      <c r="S54" s="241"/>
    </row>
    <row r="55" spans="1:19" ht="14.25" customHeight="1">
      <c r="A55" s="339"/>
      <c r="B55" s="256" t="s">
        <v>11</v>
      </c>
      <c r="C55" s="29"/>
      <c r="D55" s="229" t="s">
        <v>1757</v>
      </c>
      <c r="E55" s="213" t="s">
        <v>1744</v>
      </c>
      <c r="F55" s="225" t="s">
        <v>1849</v>
      </c>
      <c r="G55" s="213" t="s">
        <v>1850</v>
      </c>
      <c r="H55" s="225" t="s">
        <v>1844</v>
      </c>
      <c r="I55" s="213" t="s">
        <v>1851</v>
      </c>
      <c r="J55" s="1110" t="s">
        <v>1852</v>
      </c>
      <c r="K55" s="229" t="s">
        <v>1853</v>
      </c>
      <c r="L55" s="460"/>
      <c r="M55" s="233"/>
      <c r="N55" s="241"/>
      <c r="O55" s="241"/>
      <c r="P55" s="241"/>
      <c r="Q55" s="241"/>
      <c r="R55" s="241"/>
      <c r="S55" s="241"/>
    </row>
    <row r="56" spans="1:19" ht="14.25" customHeight="1">
      <c r="A56" s="339"/>
      <c r="B56" s="256" t="s">
        <v>12</v>
      </c>
      <c r="C56" s="29"/>
      <c r="D56" s="229" t="s">
        <v>1744</v>
      </c>
      <c r="E56" s="213" t="s">
        <v>1751</v>
      </c>
      <c r="F56" s="225" t="s">
        <v>1854</v>
      </c>
      <c r="G56" s="213" t="s">
        <v>1771</v>
      </c>
      <c r="H56" s="225" t="s">
        <v>1771</v>
      </c>
      <c r="I56" s="213" t="s">
        <v>1855</v>
      </c>
      <c r="J56" s="1110" t="s">
        <v>1856</v>
      </c>
      <c r="K56" s="229" t="s">
        <v>1746</v>
      </c>
      <c r="L56" s="460"/>
      <c r="M56" s="233"/>
      <c r="N56" s="241"/>
      <c r="O56" s="241"/>
      <c r="P56" s="241"/>
      <c r="Q56" s="241"/>
      <c r="R56" s="241"/>
      <c r="S56" s="241"/>
    </row>
    <row r="57" spans="1:19" s="341" customFormat="1" ht="14.25" customHeight="1">
      <c r="A57" s="339">
        <v>18</v>
      </c>
      <c r="B57" s="343"/>
      <c r="C57" s="161"/>
      <c r="D57" s="231" t="s">
        <v>1751</v>
      </c>
      <c r="E57" s="230" t="s">
        <v>1751</v>
      </c>
      <c r="F57" s="233" t="s">
        <v>1857</v>
      </c>
      <c r="G57" s="230" t="s">
        <v>554</v>
      </c>
      <c r="H57" s="230" t="s">
        <v>1751</v>
      </c>
      <c r="I57" s="230" t="s">
        <v>1858</v>
      </c>
      <c r="J57" s="1105" t="s">
        <v>1744</v>
      </c>
      <c r="K57" s="233" t="s">
        <v>1750</v>
      </c>
      <c r="L57" s="225"/>
      <c r="M57" s="233"/>
      <c r="N57" s="241"/>
      <c r="O57" s="241"/>
      <c r="P57" s="241"/>
      <c r="Q57" s="241"/>
      <c r="R57" s="241"/>
      <c r="S57" s="241"/>
    </row>
    <row r="58" spans="1:19" ht="14.25" customHeight="1">
      <c r="A58" s="339"/>
      <c r="B58" s="256" t="s">
        <v>646</v>
      </c>
      <c r="C58" s="29"/>
      <c r="D58" s="229" t="s">
        <v>1751</v>
      </c>
      <c r="E58" s="213" t="s">
        <v>1751</v>
      </c>
      <c r="F58" s="225" t="s">
        <v>1857</v>
      </c>
      <c r="G58" s="229" t="s">
        <v>554</v>
      </c>
      <c r="H58" s="229" t="s">
        <v>1751</v>
      </c>
      <c r="I58" s="213" t="s">
        <v>1858</v>
      </c>
      <c r="J58" s="1110" t="s">
        <v>1744</v>
      </c>
      <c r="K58" s="229" t="s">
        <v>1750</v>
      </c>
      <c r="L58" s="460"/>
      <c r="M58" s="233"/>
      <c r="N58" s="241"/>
      <c r="O58" s="241"/>
      <c r="P58" s="241"/>
      <c r="Q58" s="241"/>
      <c r="R58" s="241"/>
      <c r="S58" s="241"/>
    </row>
    <row r="59" spans="1:19" s="341" customFormat="1" ht="14.25" customHeight="1">
      <c r="A59" s="339">
        <v>19</v>
      </c>
      <c r="B59" s="343"/>
      <c r="C59" s="161"/>
      <c r="D59" s="231" t="s">
        <v>1784</v>
      </c>
      <c r="E59" s="230" t="s">
        <v>1757</v>
      </c>
      <c r="F59" s="233" t="s">
        <v>1859</v>
      </c>
      <c r="G59" s="230" t="s">
        <v>1860</v>
      </c>
      <c r="H59" s="233" t="s">
        <v>1861</v>
      </c>
      <c r="I59" s="230" t="s">
        <v>1862</v>
      </c>
      <c r="J59" s="1105" t="s">
        <v>1863</v>
      </c>
      <c r="K59" s="233" t="s">
        <v>1864</v>
      </c>
      <c r="L59" s="225"/>
      <c r="M59" s="233"/>
      <c r="N59" s="241"/>
      <c r="O59" s="241"/>
      <c r="P59" s="241"/>
      <c r="Q59" s="241"/>
      <c r="R59" s="241"/>
      <c r="S59" s="241"/>
    </row>
    <row r="60" spans="1:19" ht="14.25" customHeight="1">
      <c r="A60" s="339"/>
      <c r="B60" s="256" t="s">
        <v>13</v>
      </c>
      <c r="C60" s="29"/>
      <c r="D60" s="229" t="s">
        <v>1763</v>
      </c>
      <c r="E60" s="213" t="s">
        <v>1771</v>
      </c>
      <c r="F60" s="225" t="s">
        <v>1865</v>
      </c>
      <c r="G60" s="213" t="s">
        <v>1828</v>
      </c>
      <c r="H60" s="225" t="s">
        <v>1866</v>
      </c>
      <c r="I60" s="213" t="s">
        <v>1867</v>
      </c>
      <c r="J60" s="1110" t="s">
        <v>1868</v>
      </c>
      <c r="K60" s="229" t="s">
        <v>1869</v>
      </c>
      <c r="L60" s="460"/>
      <c r="M60" s="233"/>
      <c r="N60" s="241"/>
      <c r="O60" s="241"/>
      <c r="P60" s="241"/>
      <c r="Q60" s="241"/>
      <c r="R60" s="241"/>
      <c r="S60" s="241"/>
    </row>
    <row r="61" spans="1:19" ht="14.25" customHeight="1">
      <c r="A61" s="339"/>
      <c r="B61" s="256" t="s">
        <v>14</v>
      </c>
      <c r="C61" s="29"/>
      <c r="D61" s="229" t="s">
        <v>1768</v>
      </c>
      <c r="E61" s="213" t="s">
        <v>1768</v>
      </c>
      <c r="F61" s="225" t="s">
        <v>1870</v>
      </c>
      <c r="G61" s="213" t="s">
        <v>1858</v>
      </c>
      <c r="H61" s="225" t="s">
        <v>1871</v>
      </c>
      <c r="I61" s="213" t="s">
        <v>1872</v>
      </c>
      <c r="J61" s="1110" t="s">
        <v>1845</v>
      </c>
      <c r="K61" s="229" t="s">
        <v>1873</v>
      </c>
      <c r="L61" s="460"/>
      <c r="M61" s="233"/>
      <c r="N61" s="241"/>
      <c r="O61" s="241"/>
      <c r="P61" s="241"/>
      <c r="Q61" s="241"/>
      <c r="R61" s="241"/>
      <c r="S61" s="241"/>
    </row>
    <row r="62" spans="1:19" s="341" customFormat="1" ht="14.25" customHeight="1">
      <c r="A62" s="339">
        <v>20</v>
      </c>
      <c r="B62" s="343"/>
      <c r="C62" s="161"/>
      <c r="D62" s="231" t="s">
        <v>1874</v>
      </c>
      <c r="E62" s="230" t="s">
        <v>1757</v>
      </c>
      <c r="F62" s="233" t="s">
        <v>1875</v>
      </c>
      <c r="G62" s="230" t="s">
        <v>1876</v>
      </c>
      <c r="H62" s="233" t="s">
        <v>1877</v>
      </c>
      <c r="I62" s="230" t="s">
        <v>1878</v>
      </c>
      <c r="J62" s="1105" t="s">
        <v>1879</v>
      </c>
      <c r="K62" s="233" t="s">
        <v>1880</v>
      </c>
      <c r="L62" s="225"/>
      <c r="M62" s="233"/>
      <c r="N62" s="241"/>
      <c r="O62" s="241"/>
      <c r="P62" s="241"/>
      <c r="Q62" s="241"/>
      <c r="R62" s="241"/>
      <c r="S62" s="241"/>
    </row>
    <row r="63" spans="1:19" ht="14.25" customHeight="1">
      <c r="A63" s="339"/>
      <c r="B63" s="256" t="s">
        <v>62</v>
      </c>
      <c r="C63" s="29"/>
      <c r="D63" s="229" t="s">
        <v>1881</v>
      </c>
      <c r="E63" s="213" t="s">
        <v>1757</v>
      </c>
      <c r="F63" s="225" t="s">
        <v>1882</v>
      </c>
      <c r="G63" s="213" t="s">
        <v>1883</v>
      </c>
      <c r="H63" s="225" t="s">
        <v>1813</v>
      </c>
      <c r="I63" s="213" t="s">
        <v>1884</v>
      </c>
      <c r="J63" s="1110" t="s">
        <v>1885</v>
      </c>
      <c r="K63" s="229" t="s">
        <v>1886</v>
      </c>
      <c r="L63" s="460"/>
      <c r="M63" s="233"/>
      <c r="N63" s="241"/>
      <c r="O63" s="241"/>
      <c r="P63" s="241"/>
      <c r="Q63" s="241"/>
      <c r="R63" s="241"/>
      <c r="S63" s="241"/>
    </row>
    <row r="64" spans="1:19" s="341" customFormat="1" ht="14.25" customHeight="1">
      <c r="A64" s="339"/>
      <c r="B64" s="256" t="s">
        <v>63</v>
      </c>
      <c r="C64" s="29"/>
      <c r="D64" s="229" t="s">
        <v>554</v>
      </c>
      <c r="E64" s="213" t="s">
        <v>554</v>
      </c>
      <c r="F64" s="225" t="s">
        <v>554</v>
      </c>
      <c r="G64" s="213" t="s">
        <v>554</v>
      </c>
      <c r="H64" s="213" t="s">
        <v>554</v>
      </c>
      <c r="I64" s="213" t="s">
        <v>554</v>
      </c>
      <c r="J64" s="1110" t="s">
        <v>554</v>
      </c>
      <c r="K64" s="229" t="s">
        <v>554</v>
      </c>
      <c r="L64" s="460"/>
      <c r="M64" s="233"/>
      <c r="N64" s="241"/>
      <c r="O64" s="241"/>
      <c r="P64" s="241"/>
      <c r="Q64" s="241"/>
      <c r="R64" s="241"/>
      <c r="S64" s="241"/>
    </row>
    <row r="65" spans="1:19" s="341" customFormat="1" ht="14.25" customHeight="1">
      <c r="A65" s="339"/>
      <c r="B65" s="256" t="s">
        <v>64</v>
      </c>
      <c r="C65" s="29"/>
      <c r="D65" s="229" t="s">
        <v>1744</v>
      </c>
      <c r="E65" s="213" t="s">
        <v>1751</v>
      </c>
      <c r="F65" s="225" t="s">
        <v>1826</v>
      </c>
      <c r="G65" s="213" t="s">
        <v>1751</v>
      </c>
      <c r="H65" s="225" t="s">
        <v>1751</v>
      </c>
      <c r="I65" s="213" t="s">
        <v>1887</v>
      </c>
      <c r="J65" s="1110" t="s">
        <v>1771</v>
      </c>
      <c r="K65" s="229" t="s">
        <v>554</v>
      </c>
      <c r="L65" s="460"/>
      <c r="M65" s="233"/>
      <c r="N65" s="241"/>
      <c r="O65" s="241"/>
      <c r="P65" s="241"/>
      <c r="Q65" s="241"/>
      <c r="R65" s="241"/>
      <c r="S65" s="241"/>
    </row>
    <row r="66" spans="1:19" s="341" customFormat="1" ht="14.25" customHeight="1">
      <c r="A66" s="339"/>
      <c r="B66" s="256" t="s">
        <v>65</v>
      </c>
      <c r="C66" s="29"/>
      <c r="D66" s="229" t="s">
        <v>1751</v>
      </c>
      <c r="E66" s="213" t="s">
        <v>554</v>
      </c>
      <c r="F66" s="225" t="s">
        <v>1888</v>
      </c>
      <c r="G66" s="213" t="s">
        <v>1751</v>
      </c>
      <c r="H66" s="225" t="s">
        <v>1751</v>
      </c>
      <c r="I66" s="213" t="s">
        <v>1889</v>
      </c>
      <c r="J66" s="1110" t="s">
        <v>554</v>
      </c>
      <c r="K66" s="229" t="s">
        <v>1751</v>
      </c>
      <c r="L66" s="460"/>
      <c r="M66" s="233"/>
      <c r="N66" s="241"/>
      <c r="O66" s="241"/>
      <c r="P66" s="241"/>
      <c r="Q66" s="241"/>
      <c r="R66" s="241"/>
      <c r="S66" s="241"/>
    </row>
    <row r="67" spans="1:19" s="341" customFormat="1" ht="14.25" customHeight="1">
      <c r="A67" s="339"/>
      <c r="B67" s="256" t="s">
        <v>358</v>
      </c>
      <c r="C67" s="29"/>
      <c r="D67" s="229" t="s">
        <v>1751</v>
      </c>
      <c r="E67" s="213" t="s">
        <v>1751</v>
      </c>
      <c r="F67" s="225" t="s">
        <v>1890</v>
      </c>
      <c r="G67" s="213" t="s">
        <v>1744</v>
      </c>
      <c r="H67" s="225" t="s">
        <v>1744</v>
      </c>
      <c r="I67" s="213" t="s">
        <v>1891</v>
      </c>
      <c r="J67" s="1110" t="s">
        <v>1801</v>
      </c>
      <c r="K67" s="229" t="s">
        <v>1771</v>
      </c>
      <c r="L67" s="460"/>
      <c r="M67" s="233"/>
      <c r="N67" s="241"/>
      <c r="O67" s="241"/>
      <c r="P67" s="241"/>
      <c r="Q67" s="241"/>
      <c r="R67" s="241"/>
      <c r="S67" s="241"/>
    </row>
    <row r="68" spans="1:19" s="341" customFormat="1" ht="14.25" customHeight="1">
      <c r="A68" s="339"/>
      <c r="B68" s="256" t="s">
        <v>647</v>
      </c>
      <c r="C68" s="29"/>
      <c r="D68" s="213" t="s">
        <v>554</v>
      </c>
      <c r="E68" s="213" t="s">
        <v>554</v>
      </c>
      <c r="F68" s="225" t="s">
        <v>1744</v>
      </c>
      <c r="G68" s="213" t="s">
        <v>554</v>
      </c>
      <c r="H68" s="213" t="s">
        <v>554</v>
      </c>
      <c r="I68" s="213" t="s">
        <v>1744</v>
      </c>
      <c r="J68" s="213" t="s">
        <v>554</v>
      </c>
      <c r="K68" s="229" t="s">
        <v>554</v>
      </c>
      <c r="L68" s="460"/>
      <c r="M68" s="233"/>
      <c r="N68" s="241"/>
      <c r="O68" s="241"/>
      <c r="P68" s="241"/>
      <c r="Q68" s="241"/>
      <c r="R68" s="241"/>
      <c r="S68" s="241"/>
    </row>
    <row r="69" spans="1:19" s="341" customFormat="1" ht="14.25" customHeight="1">
      <c r="A69" s="339">
        <v>21</v>
      </c>
      <c r="B69" s="343"/>
      <c r="C69" s="161"/>
      <c r="D69" s="231" t="s">
        <v>1751</v>
      </c>
      <c r="E69" s="230" t="s">
        <v>554</v>
      </c>
      <c r="F69" s="233" t="s">
        <v>1822</v>
      </c>
      <c r="G69" s="230" t="s">
        <v>554</v>
      </c>
      <c r="H69" s="233" t="s">
        <v>1751</v>
      </c>
      <c r="I69" s="230" t="s">
        <v>1892</v>
      </c>
      <c r="J69" s="1105" t="s">
        <v>1751</v>
      </c>
      <c r="K69" s="233" t="s">
        <v>1751</v>
      </c>
      <c r="L69" s="225"/>
      <c r="M69" s="233"/>
      <c r="N69" s="241"/>
      <c r="O69" s="241"/>
      <c r="P69" s="241"/>
      <c r="Q69" s="241"/>
      <c r="R69" s="241"/>
      <c r="S69" s="241"/>
    </row>
    <row r="70" spans="1:19" ht="14.25" customHeight="1">
      <c r="A70" s="339"/>
      <c r="B70" s="256" t="s">
        <v>1183</v>
      </c>
      <c r="C70" s="29"/>
      <c r="D70" s="229" t="s">
        <v>554</v>
      </c>
      <c r="E70" s="213" t="s">
        <v>554</v>
      </c>
      <c r="F70" s="225">
        <v>0</v>
      </c>
      <c r="G70" s="213" t="s">
        <v>554</v>
      </c>
      <c r="H70" s="225" t="s">
        <v>554</v>
      </c>
      <c r="I70" s="213" t="s">
        <v>554</v>
      </c>
      <c r="J70" s="1110" t="s">
        <v>554</v>
      </c>
      <c r="K70" s="229">
        <v>0</v>
      </c>
      <c r="L70" s="460"/>
      <c r="M70" s="233"/>
      <c r="N70" s="241"/>
      <c r="O70" s="241"/>
      <c r="P70" s="241"/>
      <c r="Q70" s="241"/>
      <c r="R70" s="241"/>
      <c r="S70" s="241"/>
    </row>
    <row r="71" spans="1:19" ht="14.25" customHeight="1">
      <c r="A71" s="339"/>
      <c r="B71" s="256" t="s">
        <v>359</v>
      </c>
      <c r="C71" s="29"/>
      <c r="D71" s="229" t="s">
        <v>1751</v>
      </c>
      <c r="E71" s="213" t="s">
        <v>554</v>
      </c>
      <c r="F71" s="225" t="s">
        <v>1822</v>
      </c>
      <c r="G71" s="213" t="s">
        <v>554</v>
      </c>
      <c r="H71" s="225" t="s">
        <v>1751</v>
      </c>
      <c r="I71" s="213" t="s">
        <v>1892</v>
      </c>
      <c r="J71" s="1110" t="s">
        <v>1751</v>
      </c>
      <c r="K71" s="229" t="s">
        <v>1751</v>
      </c>
      <c r="L71" s="460"/>
      <c r="M71" s="233"/>
      <c r="N71" s="241"/>
      <c r="O71" s="241"/>
      <c r="P71" s="241"/>
      <c r="Q71" s="241"/>
      <c r="R71" s="241"/>
      <c r="S71" s="241"/>
    </row>
    <row r="72" spans="1:19" s="341" customFormat="1" ht="14.25" customHeight="1">
      <c r="A72" s="339">
        <v>22</v>
      </c>
      <c r="B72" s="343"/>
      <c r="C72" s="161"/>
      <c r="D72" s="231" t="s">
        <v>1771</v>
      </c>
      <c r="E72" s="230" t="s">
        <v>1744</v>
      </c>
      <c r="F72" s="233" t="s">
        <v>1893</v>
      </c>
      <c r="G72" s="230" t="s">
        <v>1746</v>
      </c>
      <c r="H72" s="233" t="s">
        <v>1750</v>
      </c>
      <c r="I72" s="230" t="s">
        <v>1894</v>
      </c>
      <c r="J72" s="1105" t="s">
        <v>1895</v>
      </c>
      <c r="K72" s="233" t="s">
        <v>1896</v>
      </c>
      <c r="L72" s="225"/>
      <c r="M72" s="233"/>
      <c r="N72" s="241"/>
      <c r="O72" s="241"/>
      <c r="P72" s="241"/>
      <c r="Q72" s="241"/>
      <c r="R72" s="241"/>
      <c r="S72" s="241"/>
    </row>
    <row r="73" spans="1:19" ht="14.25" customHeight="1">
      <c r="A73" s="339"/>
      <c r="B73" s="256" t="s">
        <v>360</v>
      </c>
      <c r="C73" s="29"/>
      <c r="D73" s="229" t="s">
        <v>1768</v>
      </c>
      <c r="E73" s="213" t="s">
        <v>1744</v>
      </c>
      <c r="F73" s="225" t="s">
        <v>1897</v>
      </c>
      <c r="G73" s="213" t="s">
        <v>1793</v>
      </c>
      <c r="H73" s="225" t="s">
        <v>1753</v>
      </c>
      <c r="I73" s="213" t="s">
        <v>1898</v>
      </c>
      <c r="J73" s="1110" t="s">
        <v>1899</v>
      </c>
      <c r="K73" s="229" t="s">
        <v>1779</v>
      </c>
      <c r="L73" s="460"/>
      <c r="M73" s="233"/>
      <c r="N73" s="241"/>
      <c r="O73" s="241"/>
      <c r="P73" s="241"/>
      <c r="Q73" s="241"/>
      <c r="R73" s="241"/>
      <c r="S73" s="241"/>
    </row>
    <row r="74" spans="1:19" ht="14.25" customHeight="1">
      <c r="A74" s="339"/>
      <c r="B74" s="256" t="s">
        <v>361</v>
      </c>
      <c r="C74" s="29"/>
      <c r="D74" s="229" t="s">
        <v>1744</v>
      </c>
      <c r="E74" s="213" t="s">
        <v>1751</v>
      </c>
      <c r="F74" s="225" t="s">
        <v>1900</v>
      </c>
      <c r="G74" s="213" t="s">
        <v>1744</v>
      </c>
      <c r="H74" s="225" t="s">
        <v>1771</v>
      </c>
      <c r="I74" s="213" t="s">
        <v>1901</v>
      </c>
      <c r="J74" s="1110" t="s">
        <v>1881</v>
      </c>
      <c r="K74" s="229" t="s">
        <v>1755</v>
      </c>
      <c r="L74" s="460"/>
      <c r="M74" s="233"/>
      <c r="N74" s="241"/>
      <c r="O74" s="241"/>
      <c r="P74" s="241"/>
      <c r="Q74" s="241"/>
      <c r="R74" s="241"/>
      <c r="S74" s="241"/>
    </row>
    <row r="75" spans="1:19" s="341" customFormat="1" ht="14.25" customHeight="1">
      <c r="A75" s="339">
        <v>23</v>
      </c>
      <c r="B75" s="343"/>
      <c r="C75" s="161"/>
      <c r="D75" s="231" t="s">
        <v>1902</v>
      </c>
      <c r="E75" s="230" t="s">
        <v>1757</v>
      </c>
      <c r="F75" s="233" t="s">
        <v>1903</v>
      </c>
      <c r="G75" s="230" t="s">
        <v>1904</v>
      </c>
      <c r="H75" s="233" t="s">
        <v>1905</v>
      </c>
      <c r="I75" s="230" t="s">
        <v>1906</v>
      </c>
      <c r="J75" s="1105" t="s">
        <v>1907</v>
      </c>
      <c r="K75" s="233" t="s">
        <v>1908</v>
      </c>
      <c r="L75" s="225"/>
      <c r="M75" s="233"/>
      <c r="N75" s="241"/>
      <c r="O75" s="241"/>
      <c r="P75" s="241"/>
      <c r="Q75" s="241"/>
      <c r="R75" s="241"/>
      <c r="S75" s="241"/>
    </row>
    <row r="76" spans="1:19" ht="14.25" customHeight="1">
      <c r="A76" s="339"/>
      <c r="B76" s="256" t="s">
        <v>362</v>
      </c>
      <c r="C76" s="29"/>
      <c r="D76" s="229" t="s">
        <v>1757</v>
      </c>
      <c r="E76" s="213" t="s">
        <v>1744</v>
      </c>
      <c r="F76" s="225" t="s">
        <v>1909</v>
      </c>
      <c r="G76" s="213" t="s">
        <v>1910</v>
      </c>
      <c r="H76" s="225" t="s">
        <v>1768</v>
      </c>
      <c r="I76" s="213" t="s">
        <v>1911</v>
      </c>
      <c r="J76" s="1110" t="s">
        <v>1840</v>
      </c>
      <c r="K76" s="229" t="s">
        <v>1912</v>
      </c>
      <c r="L76" s="460"/>
      <c r="M76" s="233"/>
      <c r="N76" s="241"/>
      <c r="O76" s="241"/>
      <c r="P76" s="241"/>
      <c r="Q76" s="241"/>
      <c r="R76" s="241"/>
      <c r="S76" s="241"/>
    </row>
    <row r="77" spans="1:19" ht="14.25" customHeight="1">
      <c r="A77" s="339"/>
      <c r="B77" s="256" t="s">
        <v>648</v>
      </c>
      <c r="C77" s="29"/>
      <c r="D77" s="229" t="s">
        <v>1744</v>
      </c>
      <c r="E77" s="213" t="s">
        <v>1751</v>
      </c>
      <c r="F77" s="225" t="s">
        <v>1913</v>
      </c>
      <c r="G77" s="213" t="s">
        <v>1744</v>
      </c>
      <c r="H77" s="225" t="s">
        <v>1744</v>
      </c>
      <c r="I77" s="213" t="s">
        <v>1914</v>
      </c>
      <c r="J77" s="1110" t="s">
        <v>1828</v>
      </c>
      <c r="K77" s="229" t="s">
        <v>1744</v>
      </c>
      <c r="L77" s="460"/>
      <c r="M77" s="233"/>
      <c r="N77" s="241"/>
      <c r="O77" s="241"/>
      <c r="P77" s="241"/>
      <c r="Q77" s="241"/>
      <c r="R77" s="241"/>
      <c r="S77" s="241"/>
    </row>
    <row r="78" spans="1:19" ht="14.25" customHeight="1">
      <c r="A78" s="339"/>
      <c r="B78" s="256" t="s">
        <v>649</v>
      </c>
      <c r="C78" s="29"/>
      <c r="D78" s="229" t="s">
        <v>1771</v>
      </c>
      <c r="E78" s="213" t="s">
        <v>1744</v>
      </c>
      <c r="F78" s="225" t="s">
        <v>1915</v>
      </c>
      <c r="G78" s="213" t="s">
        <v>1771</v>
      </c>
      <c r="H78" s="225" t="s">
        <v>1916</v>
      </c>
      <c r="I78" s="213" t="s">
        <v>1917</v>
      </c>
      <c r="J78" s="1110" t="s">
        <v>1888</v>
      </c>
      <c r="K78" s="229" t="s">
        <v>1751</v>
      </c>
      <c r="L78" s="460"/>
      <c r="M78" s="233"/>
      <c r="N78" s="241"/>
      <c r="O78" s="241"/>
      <c r="P78" s="241"/>
      <c r="Q78" s="241"/>
      <c r="R78" s="241"/>
      <c r="S78" s="241"/>
    </row>
    <row r="79" spans="1:19" ht="14.25" customHeight="1">
      <c r="A79" s="339"/>
      <c r="B79" s="256" t="s">
        <v>363</v>
      </c>
      <c r="C79" s="29"/>
      <c r="D79" s="229" t="s">
        <v>1744</v>
      </c>
      <c r="E79" s="213" t="s">
        <v>1751</v>
      </c>
      <c r="F79" s="225" t="s">
        <v>1918</v>
      </c>
      <c r="G79" s="213" t="s">
        <v>1744</v>
      </c>
      <c r="H79" s="225" t="s">
        <v>1768</v>
      </c>
      <c r="I79" s="213" t="s">
        <v>1919</v>
      </c>
      <c r="J79" s="1110" t="s">
        <v>1763</v>
      </c>
      <c r="K79" s="229" t="s">
        <v>1784</v>
      </c>
      <c r="L79" s="460"/>
      <c r="M79" s="233"/>
      <c r="N79" s="241"/>
      <c r="O79" s="241"/>
      <c r="P79" s="241"/>
      <c r="Q79" s="241"/>
      <c r="R79" s="241"/>
      <c r="S79" s="241"/>
    </row>
    <row r="80" spans="1:19" ht="14.25" customHeight="1">
      <c r="A80" s="339"/>
      <c r="B80" s="256" t="s">
        <v>364</v>
      </c>
      <c r="C80" s="29"/>
      <c r="D80" s="229" t="s">
        <v>1750</v>
      </c>
      <c r="E80" s="213" t="s">
        <v>1751</v>
      </c>
      <c r="F80" s="225" t="s">
        <v>1920</v>
      </c>
      <c r="G80" s="213" t="s">
        <v>1796</v>
      </c>
      <c r="H80" s="225" t="s">
        <v>1921</v>
      </c>
      <c r="I80" s="213" t="s">
        <v>1922</v>
      </c>
      <c r="J80" s="1110" t="s">
        <v>1923</v>
      </c>
      <c r="K80" s="229" t="s">
        <v>1751</v>
      </c>
      <c r="L80" s="460"/>
      <c r="M80" s="233"/>
      <c r="N80" s="241"/>
      <c r="O80" s="241"/>
      <c r="P80" s="241"/>
      <c r="Q80" s="241"/>
      <c r="R80" s="241"/>
      <c r="S80" s="241"/>
    </row>
    <row r="81" spans="1:19" ht="14.25" customHeight="1">
      <c r="A81" s="339"/>
      <c r="B81" s="256" t="s">
        <v>103</v>
      </c>
      <c r="C81" s="29"/>
      <c r="D81" s="229" t="s">
        <v>1768</v>
      </c>
      <c r="E81" s="213" t="s">
        <v>1744</v>
      </c>
      <c r="F81" s="225" t="s">
        <v>1924</v>
      </c>
      <c r="G81" s="213" t="s">
        <v>1781</v>
      </c>
      <c r="H81" s="225" t="s">
        <v>1850</v>
      </c>
      <c r="I81" s="213" t="s">
        <v>1925</v>
      </c>
      <c r="J81" s="1110" t="s">
        <v>1926</v>
      </c>
      <c r="K81" s="229" t="s">
        <v>1751</v>
      </c>
      <c r="L81" s="460"/>
      <c r="M81" s="233"/>
      <c r="N81" s="241"/>
      <c r="O81" s="241"/>
      <c r="P81" s="241"/>
      <c r="Q81" s="241"/>
      <c r="R81" s="241"/>
      <c r="S81" s="241"/>
    </row>
    <row r="82" spans="1:19" ht="14.25" customHeight="1">
      <c r="A82" s="339"/>
      <c r="B82" s="256" t="s">
        <v>650</v>
      </c>
      <c r="C82" s="29"/>
      <c r="D82" s="229" t="s">
        <v>1757</v>
      </c>
      <c r="E82" s="213" t="s">
        <v>1751</v>
      </c>
      <c r="F82" s="225" t="s">
        <v>1927</v>
      </c>
      <c r="G82" s="213" t="s">
        <v>1743</v>
      </c>
      <c r="H82" s="225" t="s">
        <v>1844</v>
      </c>
      <c r="I82" s="213" t="s">
        <v>1928</v>
      </c>
      <c r="J82" s="1110" t="s">
        <v>1760</v>
      </c>
      <c r="K82" s="229" t="s">
        <v>1929</v>
      </c>
      <c r="L82" s="460"/>
      <c r="M82" s="233"/>
      <c r="N82" s="241"/>
      <c r="O82" s="241"/>
      <c r="P82" s="241"/>
      <c r="Q82" s="241"/>
      <c r="R82" s="241"/>
      <c r="S82" s="241"/>
    </row>
    <row r="83" spans="1:19" s="341" customFormat="1" ht="14.25" customHeight="1">
      <c r="A83" s="339">
        <v>24</v>
      </c>
      <c r="B83" s="343"/>
      <c r="C83" s="161"/>
      <c r="D83" s="231" t="s">
        <v>1783</v>
      </c>
      <c r="E83" s="230" t="s">
        <v>1744</v>
      </c>
      <c r="F83" s="233" t="s">
        <v>1930</v>
      </c>
      <c r="G83" s="230" t="s">
        <v>1931</v>
      </c>
      <c r="H83" s="233" t="s">
        <v>1932</v>
      </c>
      <c r="I83" s="230" t="s">
        <v>1933</v>
      </c>
      <c r="J83" s="1105" t="s">
        <v>1934</v>
      </c>
      <c r="K83" s="233" t="s">
        <v>1935</v>
      </c>
      <c r="L83" s="225"/>
      <c r="M83" s="233"/>
      <c r="N83" s="241"/>
      <c r="O83" s="241"/>
      <c r="P83" s="241"/>
      <c r="Q83" s="241"/>
      <c r="R83" s="241"/>
      <c r="S83" s="241"/>
    </row>
    <row r="84" spans="1:19" ht="14.25" customHeight="1">
      <c r="A84" s="339"/>
      <c r="B84" s="256" t="s">
        <v>104</v>
      </c>
      <c r="C84" s="29"/>
      <c r="D84" s="229" t="s">
        <v>1850</v>
      </c>
      <c r="E84" s="213" t="s">
        <v>1744</v>
      </c>
      <c r="F84" s="225" t="s">
        <v>1936</v>
      </c>
      <c r="G84" s="213" t="s">
        <v>1937</v>
      </c>
      <c r="H84" s="225" t="s">
        <v>1938</v>
      </c>
      <c r="I84" s="213" t="s">
        <v>1939</v>
      </c>
      <c r="J84" s="1110" t="s">
        <v>1940</v>
      </c>
      <c r="K84" s="229" t="s">
        <v>1941</v>
      </c>
      <c r="L84" s="460"/>
      <c r="M84" s="233"/>
      <c r="N84" s="241"/>
      <c r="O84" s="241"/>
      <c r="P84" s="241"/>
      <c r="Q84" s="241"/>
      <c r="R84" s="241"/>
      <c r="S84" s="241"/>
    </row>
    <row r="85" spans="1:19" ht="14.25" customHeight="1">
      <c r="A85" s="339"/>
      <c r="B85" s="256" t="s">
        <v>105</v>
      </c>
      <c r="C85" s="29"/>
      <c r="D85" s="229" t="s">
        <v>1751</v>
      </c>
      <c r="E85" s="213" t="s">
        <v>1751</v>
      </c>
      <c r="F85" s="225" t="s">
        <v>1942</v>
      </c>
      <c r="G85" s="213" t="s">
        <v>1751</v>
      </c>
      <c r="H85" s="225" t="s">
        <v>1751</v>
      </c>
      <c r="I85" s="213" t="s">
        <v>1943</v>
      </c>
      <c r="J85" s="1110" t="s">
        <v>1744</v>
      </c>
      <c r="K85" s="229" t="s">
        <v>1751</v>
      </c>
      <c r="L85" s="460"/>
      <c r="M85" s="233"/>
      <c r="N85" s="241"/>
      <c r="O85" s="241"/>
      <c r="P85" s="241"/>
      <c r="Q85" s="241"/>
      <c r="R85" s="241"/>
      <c r="S85" s="241"/>
    </row>
    <row r="86" spans="1:19" ht="14.25" customHeight="1">
      <c r="A86" s="339"/>
      <c r="B86" s="256" t="s">
        <v>106</v>
      </c>
      <c r="C86" s="29"/>
      <c r="D86" s="229" t="s">
        <v>1751</v>
      </c>
      <c r="E86" s="213" t="s">
        <v>1751</v>
      </c>
      <c r="F86" s="225" t="s">
        <v>1944</v>
      </c>
      <c r="G86" s="213" t="s">
        <v>1744</v>
      </c>
      <c r="H86" s="225" t="s">
        <v>1744</v>
      </c>
      <c r="I86" s="213" t="s">
        <v>1945</v>
      </c>
      <c r="J86" s="1110" t="s">
        <v>1763</v>
      </c>
      <c r="K86" s="229" t="s">
        <v>1768</v>
      </c>
      <c r="L86" s="460"/>
      <c r="M86" s="233"/>
      <c r="N86" s="241"/>
      <c r="O86" s="241"/>
      <c r="P86" s="241"/>
      <c r="Q86" s="241"/>
      <c r="R86" s="241"/>
      <c r="S86" s="241"/>
    </row>
    <row r="87" spans="1:19" ht="14.25" customHeight="1">
      <c r="A87" s="339"/>
      <c r="B87" s="256" t="s">
        <v>107</v>
      </c>
      <c r="C87" s="29"/>
      <c r="D87" s="229" t="s">
        <v>1744</v>
      </c>
      <c r="E87" s="213" t="s">
        <v>1751</v>
      </c>
      <c r="F87" s="225" t="s">
        <v>1946</v>
      </c>
      <c r="G87" s="213" t="s">
        <v>1947</v>
      </c>
      <c r="H87" s="225" t="s">
        <v>1796</v>
      </c>
      <c r="I87" s="213" t="s">
        <v>1948</v>
      </c>
      <c r="J87" s="1110" t="s">
        <v>1949</v>
      </c>
      <c r="K87" s="229" t="s">
        <v>1950</v>
      </c>
      <c r="L87" s="460"/>
      <c r="M87" s="233"/>
      <c r="N87" s="241"/>
      <c r="O87" s="241"/>
      <c r="P87" s="241"/>
      <c r="Q87" s="241"/>
      <c r="R87" s="241"/>
      <c r="S87" s="241"/>
    </row>
    <row r="88" spans="1:19" ht="14.25" customHeight="1">
      <c r="A88" s="339"/>
      <c r="B88" s="256" t="s">
        <v>98</v>
      </c>
      <c r="C88" s="29"/>
      <c r="D88" s="229" t="s">
        <v>1771</v>
      </c>
      <c r="E88" s="213" t="s">
        <v>1751</v>
      </c>
      <c r="F88" s="225" t="s">
        <v>1951</v>
      </c>
      <c r="G88" s="213" t="s">
        <v>1781</v>
      </c>
      <c r="H88" s="225" t="s">
        <v>1784</v>
      </c>
      <c r="I88" s="213" t="s">
        <v>1952</v>
      </c>
      <c r="J88" s="1110" t="s">
        <v>1953</v>
      </c>
      <c r="K88" s="229" t="s">
        <v>1744</v>
      </c>
      <c r="L88" s="460"/>
      <c r="M88" s="233"/>
      <c r="N88" s="241"/>
      <c r="O88" s="241"/>
      <c r="P88" s="241"/>
      <c r="Q88" s="241"/>
      <c r="R88" s="241"/>
      <c r="S88" s="241"/>
    </row>
    <row r="89" spans="1:19" s="341" customFormat="1" ht="14.25" customHeight="1">
      <c r="A89" s="339">
        <v>25</v>
      </c>
      <c r="B89" s="343"/>
      <c r="C89" s="161"/>
      <c r="D89" s="231" t="s">
        <v>1768</v>
      </c>
      <c r="E89" s="230" t="s">
        <v>1751</v>
      </c>
      <c r="F89" s="233" t="s">
        <v>1954</v>
      </c>
      <c r="G89" s="230" t="s">
        <v>1744</v>
      </c>
      <c r="H89" s="233" t="s">
        <v>1763</v>
      </c>
      <c r="I89" s="230" t="s">
        <v>1955</v>
      </c>
      <c r="J89" s="1105" t="s">
        <v>1845</v>
      </c>
      <c r="K89" s="233" t="s">
        <v>1956</v>
      </c>
      <c r="L89" s="225"/>
      <c r="M89" s="233"/>
      <c r="N89" s="241"/>
      <c r="O89" s="241"/>
      <c r="P89" s="241"/>
      <c r="Q89" s="241"/>
      <c r="R89" s="241"/>
      <c r="S89" s="241"/>
    </row>
    <row r="90" spans="1:19" ht="14.25" customHeight="1">
      <c r="A90" s="339"/>
      <c r="B90" s="256" t="s">
        <v>99</v>
      </c>
      <c r="C90" s="29"/>
      <c r="D90" s="229" t="s">
        <v>1751</v>
      </c>
      <c r="E90" s="213" t="s">
        <v>1751</v>
      </c>
      <c r="F90" s="225" t="s">
        <v>1957</v>
      </c>
      <c r="G90" s="213" t="s">
        <v>1751</v>
      </c>
      <c r="H90" s="225" t="s">
        <v>1771</v>
      </c>
      <c r="I90" s="213" t="s">
        <v>1958</v>
      </c>
      <c r="J90" s="1110" t="s">
        <v>1753</v>
      </c>
      <c r="K90" s="229" t="s">
        <v>1751</v>
      </c>
      <c r="L90" s="460"/>
      <c r="M90" s="233"/>
      <c r="N90" s="241"/>
      <c r="O90" s="241"/>
      <c r="P90" s="241"/>
      <c r="Q90" s="241"/>
      <c r="R90" s="241"/>
      <c r="S90" s="241"/>
    </row>
    <row r="91" spans="1:19" ht="14.25" customHeight="1">
      <c r="A91" s="339"/>
      <c r="B91" s="256" t="s">
        <v>100</v>
      </c>
      <c r="C91" s="29"/>
      <c r="D91" s="229" t="s">
        <v>1744</v>
      </c>
      <c r="E91" s="213" t="s">
        <v>1751</v>
      </c>
      <c r="F91" s="225" t="s">
        <v>1959</v>
      </c>
      <c r="G91" s="213" t="s">
        <v>1751</v>
      </c>
      <c r="H91" s="225" t="s">
        <v>1751</v>
      </c>
      <c r="I91" s="213" t="s">
        <v>1931</v>
      </c>
      <c r="J91" s="1110" t="s">
        <v>1757</v>
      </c>
      <c r="K91" s="229" t="s">
        <v>1768</v>
      </c>
      <c r="L91" s="460"/>
      <c r="M91" s="233"/>
      <c r="N91" s="241"/>
      <c r="O91" s="241"/>
      <c r="P91" s="241"/>
      <c r="Q91" s="241"/>
      <c r="R91" s="241"/>
      <c r="S91" s="241"/>
    </row>
    <row r="92" spans="1:19" ht="14.25" customHeight="1">
      <c r="A92" s="339"/>
      <c r="B92" s="256" t="s">
        <v>651</v>
      </c>
      <c r="C92" s="29"/>
      <c r="D92" s="229" t="s">
        <v>1751</v>
      </c>
      <c r="E92" s="213" t="s">
        <v>1751</v>
      </c>
      <c r="F92" s="225" t="s">
        <v>1931</v>
      </c>
      <c r="G92" s="213" t="s">
        <v>1744</v>
      </c>
      <c r="H92" s="225" t="s">
        <v>1744</v>
      </c>
      <c r="I92" s="213" t="s">
        <v>1960</v>
      </c>
      <c r="J92" s="1110" t="s">
        <v>1771</v>
      </c>
      <c r="K92" s="229" t="s">
        <v>1751</v>
      </c>
      <c r="L92" s="460"/>
      <c r="M92" s="233"/>
      <c r="N92" s="241"/>
      <c r="O92" s="241"/>
      <c r="P92" s="241"/>
      <c r="Q92" s="241"/>
      <c r="R92" s="241"/>
      <c r="S92" s="241"/>
    </row>
    <row r="93" spans="1:19" ht="14.25" customHeight="1">
      <c r="A93" s="339"/>
      <c r="B93" s="256" t="s">
        <v>652</v>
      </c>
      <c r="C93" s="29"/>
      <c r="D93" s="229" t="s">
        <v>1751</v>
      </c>
      <c r="E93" s="213" t="s">
        <v>1751</v>
      </c>
      <c r="F93" s="225" t="s">
        <v>1961</v>
      </c>
      <c r="G93" s="213" t="s">
        <v>1751</v>
      </c>
      <c r="H93" s="225" t="s">
        <v>1751</v>
      </c>
      <c r="I93" s="213" t="s">
        <v>1961</v>
      </c>
      <c r="J93" s="1110" t="s">
        <v>1751</v>
      </c>
      <c r="K93" s="229" t="s">
        <v>1751</v>
      </c>
      <c r="L93" s="460"/>
      <c r="M93" s="233"/>
      <c r="N93" s="241"/>
      <c r="O93" s="241"/>
      <c r="P93" s="241"/>
      <c r="Q93" s="241"/>
      <c r="R93" s="241"/>
      <c r="S93" s="241"/>
    </row>
    <row r="94" spans="1:19" ht="14.25" customHeight="1">
      <c r="A94" s="339"/>
      <c r="B94" s="256" t="s">
        <v>101</v>
      </c>
      <c r="C94" s="29"/>
      <c r="D94" s="229" t="s">
        <v>1751</v>
      </c>
      <c r="E94" s="213" t="s">
        <v>1751</v>
      </c>
      <c r="F94" s="225" t="s">
        <v>1896</v>
      </c>
      <c r="G94" s="213" t="s">
        <v>554</v>
      </c>
      <c r="H94" s="225" t="s">
        <v>1751</v>
      </c>
      <c r="I94" s="213" t="s">
        <v>1896</v>
      </c>
      <c r="J94" s="1110" t="s">
        <v>1744</v>
      </c>
      <c r="K94" s="229" t="s">
        <v>1962</v>
      </c>
      <c r="L94" s="460"/>
      <c r="M94" s="233"/>
      <c r="N94" s="241"/>
      <c r="O94" s="241"/>
      <c r="P94" s="241"/>
      <c r="Q94" s="241"/>
      <c r="R94" s="241"/>
      <c r="S94" s="241"/>
    </row>
    <row r="95" spans="1:19" ht="14.25" customHeight="1">
      <c r="A95" s="339"/>
      <c r="B95" s="256" t="s">
        <v>653</v>
      </c>
      <c r="C95" s="29"/>
      <c r="D95" s="229" t="s">
        <v>1751</v>
      </c>
      <c r="E95" s="213" t="s">
        <v>1751</v>
      </c>
      <c r="F95" s="225" t="s">
        <v>1963</v>
      </c>
      <c r="G95" s="213" t="s">
        <v>554</v>
      </c>
      <c r="H95" s="225" t="s">
        <v>1751</v>
      </c>
      <c r="I95" s="213" t="s">
        <v>1964</v>
      </c>
      <c r="J95" s="1110" t="s">
        <v>1768</v>
      </c>
      <c r="K95" s="229" t="s">
        <v>1753</v>
      </c>
      <c r="L95" s="460"/>
      <c r="M95" s="233"/>
      <c r="N95" s="241"/>
      <c r="O95" s="241"/>
      <c r="P95" s="241"/>
      <c r="Q95" s="241"/>
      <c r="R95" s="241"/>
      <c r="S95" s="241"/>
    </row>
    <row r="96" spans="1:19" ht="14.25" customHeight="1">
      <c r="A96" s="339"/>
      <c r="B96" s="256" t="s">
        <v>102</v>
      </c>
      <c r="C96" s="29"/>
      <c r="D96" s="229" t="s">
        <v>1751</v>
      </c>
      <c r="E96" s="213" t="s">
        <v>1751</v>
      </c>
      <c r="F96" s="225" t="s">
        <v>1763</v>
      </c>
      <c r="G96" s="213" t="s">
        <v>1751</v>
      </c>
      <c r="H96" s="225" t="s">
        <v>1751</v>
      </c>
      <c r="I96" s="213" t="s">
        <v>1763</v>
      </c>
      <c r="J96" s="1110" t="s">
        <v>554</v>
      </c>
      <c r="K96" s="229" t="s">
        <v>554</v>
      </c>
      <c r="L96" s="460"/>
      <c r="M96" s="233"/>
      <c r="N96" s="241"/>
      <c r="O96" s="241"/>
      <c r="P96" s="241"/>
      <c r="Q96" s="241"/>
      <c r="R96" s="241"/>
      <c r="S96" s="241"/>
    </row>
    <row r="97" spans="1:22" ht="14.25" customHeight="1">
      <c r="A97" s="339"/>
      <c r="B97" s="256" t="s">
        <v>365</v>
      </c>
      <c r="C97" s="29"/>
      <c r="D97" s="229" t="s">
        <v>1751</v>
      </c>
      <c r="E97" s="213" t="s">
        <v>1751</v>
      </c>
      <c r="F97" s="225" t="s">
        <v>1965</v>
      </c>
      <c r="G97" s="213" t="s">
        <v>1751</v>
      </c>
      <c r="H97" s="225" t="s">
        <v>1768</v>
      </c>
      <c r="I97" s="213" t="s">
        <v>1966</v>
      </c>
      <c r="J97" s="1110" t="s">
        <v>1757</v>
      </c>
      <c r="K97" s="229" t="s">
        <v>1967</v>
      </c>
      <c r="L97" s="460"/>
      <c r="M97" s="233"/>
      <c r="N97" s="241"/>
      <c r="O97" s="241"/>
      <c r="P97" s="241"/>
      <c r="Q97" s="241"/>
      <c r="R97" s="241"/>
      <c r="S97" s="241"/>
    </row>
    <row r="98" spans="1:22" s="341" customFormat="1" ht="14.25" customHeight="1">
      <c r="A98" s="339">
        <v>26</v>
      </c>
      <c r="B98" s="343"/>
      <c r="C98" s="161"/>
      <c r="D98" s="231" t="s">
        <v>554</v>
      </c>
      <c r="E98" s="230" t="s">
        <v>554</v>
      </c>
      <c r="F98" s="233" t="s">
        <v>1793</v>
      </c>
      <c r="G98" s="230" t="s">
        <v>554</v>
      </c>
      <c r="H98" s="233" t="s">
        <v>554</v>
      </c>
      <c r="I98" s="230" t="s">
        <v>1793</v>
      </c>
      <c r="J98" s="1105" t="s">
        <v>554</v>
      </c>
      <c r="K98" s="231" t="s">
        <v>554</v>
      </c>
      <c r="L98" s="225"/>
      <c r="M98" s="233"/>
      <c r="N98" s="241"/>
      <c r="O98" s="241"/>
      <c r="P98" s="241"/>
      <c r="Q98" s="241"/>
      <c r="R98" s="241"/>
      <c r="S98" s="241"/>
    </row>
    <row r="99" spans="1:22" ht="14.25" customHeight="1">
      <c r="A99" s="339"/>
      <c r="B99" s="256" t="s">
        <v>1184</v>
      </c>
      <c r="C99" s="29"/>
      <c r="D99" s="229" t="s">
        <v>554</v>
      </c>
      <c r="E99" s="213" t="s">
        <v>554</v>
      </c>
      <c r="F99" s="225" t="s">
        <v>1793</v>
      </c>
      <c r="G99" s="213" t="s">
        <v>554</v>
      </c>
      <c r="H99" s="225" t="s">
        <v>554</v>
      </c>
      <c r="I99" s="213">
        <v>1</v>
      </c>
      <c r="J99" s="1110" t="s">
        <v>554</v>
      </c>
      <c r="K99" s="229" t="s">
        <v>554</v>
      </c>
      <c r="L99" s="460"/>
      <c r="M99" s="233"/>
      <c r="N99" s="241"/>
      <c r="O99" s="241"/>
      <c r="P99" s="241"/>
      <c r="Q99" s="241"/>
      <c r="R99" s="241"/>
      <c r="S99" s="241"/>
    </row>
    <row r="100" spans="1:22" s="341" customFormat="1" ht="14.25" customHeight="1">
      <c r="A100" s="339">
        <v>27</v>
      </c>
      <c r="B100" s="343"/>
      <c r="C100" s="161"/>
      <c r="D100" s="231" t="s">
        <v>1744</v>
      </c>
      <c r="E100" s="230" t="s">
        <v>1751</v>
      </c>
      <c r="F100" s="233" t="s">
        <v>1968</v>
      </c>
      <c r="G100" s="230" t="s">
        <v>1751</v>
      </c>
      <c r="H100" s="233" t="s">
        <v>1751</v>
      </c>
      <c r="I100" s="230" t="s">
        <v>1969</v>
      </c>
      <c r="J100" s="1105" t="s">
        <v>1763</v>
      </c>
      <c r="K100" s="233" t="s">
        <v>1784</v>
      </c>
      <c r="L100" s="225"/>
      <c r="M100" s="233"/>
      <c r="N100" s="241"/>
      <c r="O100" s="241"/>
      <c r="P100" s="241"/>
      <c r="Q100" s="241"/>
      <c r="R100" s="241"/>
      <c r="S100" s="241"/>
    </row>
    <row r="101" spans="1:22" ht="14.25" customHeight="1">
      <c r="A101" s="339"/>
      <c r="B101" s="256" t="s">
        <v>366</v>
      </c>
      <c r="C101" s="29"/>
      <c r="D101" s="229" t="s">
        <v>1744</v>
      </c>
      <c r="E101" s="213" t="s">
        <v>1751</v>
      </c>
      <c r="F101" s="225" t="s">
        <v>1779</v>
      </c>
      <c r="G101" s="213" t="s">
        <v>1751</v>
      </c>
      <c r="H101" s="225" t="s">
        <v>1751</v>
      </c>
      <c r="I101" s="213" t="s">
        <v>1779</v>
      </c>
      <c r="J101" s="1110" t="s">
        <v>1763</v>
      </c>
      <c r="K101" s="229" t="s">
        <v>1751</v>
      </c>
      <c r="L101" s="460"/>
      <c r="M101" s="233"/>
      <c r="N101" s="241"/>
      <c r="O101" s="241"/>
      <c r="P101" s="241"/>
      <c r="Q101" s="241"/>
      <c r="R101" s="241"/>
      <c r="S101" s="241"/>
    </row>
    <row r="102" spans="1:22" ht="14.25" customHeight="1">
      <c r="A102" s="339"/>
      <c r="B102" s="256" t="s">
        <v>654</v>
      </c>
      <c r="C102" s="241"/>
      <c r="D102" s="229" t="s">
        <v>1751</v>
      </c>
      <c r="E102" s="213" t="s">
        <v>1751</v>
      </c>
      <c r="F102" s="225" t="s">
        <v>1881</v>
      </c>
      <c r="G102" s="213" t="s">
        <v>1751</v>
      </c>
      <c r="H102" s="225" t="s">
        <v>1751</v>
      </c>
      <c r="I102" s="213" t="s">
        <v>1856</v>
      </c>
      <c r="J102" s="1110" t="s">
        <v>1751</v>
      </c>
      <c r="K102" s="229" t="s">
        <v>1784</v>
      </c>
      <c r="L102" s="460"/>
      <c r="M102" s="233"/>
      <c r="N102" s="241"/>
      <c r="O102" s="241"/>
      <c r="P102" s="241"/>
      <c r="Q102" s="241"/>
      <c r="R102" s="241"/>
      <c r="S102" s="241"/>
    </row>
    <row r="103" spans="1:22" ht="14.25" customHeight="1">
      <c r="A103" s="339"/>
      <c r="B103" s="256" t="s">
        <v>367</v>
      </c>
      <c r="C103" s="216"/>
      <c r="D103" s="229" t="s">
        <v>1751</v>
      </c>
      <c r="E103" s="213" t="s">
        <v>1751</v>
      </c>
      <c r="F103" s="225" t="s">
        <v>1970</v>
      </c>
      <c r="G103" s="213" t="s">
        <v>1751</v>
      </c>
      <c r="H103" s="225" t="s">
        <v>1751</v>
      </c>
      <c r="I103" s="213" t="s">
        <v>1971</v>
      </c>
      <c r="J103" s="1110" t="s">
        <v>554</v>
      </c>
      <c r="K103" s="229" t="s">
        <v>1751</v>
      </c>
      <c r="L103" s="460"/>
      <c r="M103" s="233"/>
      <c r="N103" s="241"/>
      <c r="O103" s="241"/>
      <c r="P103" s="241"/>
      <c r="Q103" s="241"/>
      <c r="R103" s="241"/>
      <c r="S103" s="241"/>
    </row>
    <row r="104" spans="1:22" s="341" customFormat="1" ht="14.25" customHeight="1">
      <c r="A104" s="339"/>
      <c r="B104" s="256" t="s">
        <v>655</v>
      </c>
      <c r="C104" s="216"/>
      <c r="D104" s="229" t="s">
        <v>1751</v>
      </c>
      <c r="E104" s="213" t="s">
        <v>1751</v>
      </c>
      <c r="F104" s="225" t="s">
        <v>1972</v>
      </c>
      <c r="G104" s="213" t="s">
        <v>1751</v>
      </c>
      <c r="H104" s="225" t="s">
        <v>1751</v>
      </c>
      <c r="I104" s="213" t="s">
        <v>1973</v>
      </c>
      <c r="J104" s="1110" t="s">
        <v>554</v>
      </c>
      <c r="K104" s="229" t="s">
        <v>1751</v>
      </c>
      <c r="L104" s="460"/>
      <c r="M104" s="233"/>
      <c r="N104" s="241"/>
      <c r="O104" s="241"/>
      <c r="P104" s="241"/>
      <c r="Q104" s="241"/>
      <c r="R104" s="241"/>
      <c r="S104" s="241"/>
      <c r="T104" s="241"/>
      <c r="U104" s="344"/>
      <c r="V104" s="241"/>
    </row>
    <row r="105" spans="1:22" ht="14.25" customHeight="1">
      <c r="A105" s="339"/>
      <c r="B105" s="256" t="s">
        <v>656</v>
      </c>
      <c r="C105" s="216"/>
      <c r="D105" s="229" t="s">
        <v>554</v>
      </c>
      <c r="E105" s="213" t="s">
        <v>554</v>
      </c>
      <c r="F105" s="225" t="s">
        <v>1771</v>
      </c>
      <c r="G105" s="213" t="s">
        <v>554</v>
      </c>
      <c r="H105" s="225" t="s">
        <v>554</v>
      </c>
      <c r="I105" s="213" t="s">
        <v>1771</v>
      </c>
      <c r="J105" s="1110" t="s">
        <v>554</v>
      </c>
      <c r="K105" s="229" t="s">
        <v>554</v>
      </c>
      <c r="L105" s="460"/>
      <c r="M105" s="233"/>
      <c r="N105" s="241"/>
      <c r="O105" s="241"/>
      <c r="P105" s="241"/>
      <c r="Q105" s="241"/>
      <c r="R105" s="241"/>
      <c r="S105" s="241"/>
    </row>
    <row r="106" spans="1:22" s="341" customFormat="1" ht="14.25" customHeight="1">
      <c r="A106" s="339">
        <v>28</v>
      </c>
      <c r="B106" s="343"/>
      <c r="C106" s="241"/>
      <c r="D106" s="231" t="s">
        <v>1744</v>
      </c>
      <c r="E106" s="230" t="s">
        <v>1751</v>
      </c>
      <c r="F106" s="233" t="s">
        <v>1974</v>
      </c>
      <c r="G106" s="230" t="s">
        <v>1757</v>
      </c>
      <c r="H106" s="233" t="s">
        <v>1771</v>
      </c>
      <c r="I106" s="230" t="s">
        <v>1975</v>
      </c>
      <c r="J106" s="1105" t="s">
        <v>1937</v>
      </c>
      <c r="K106" s="233" t="s">
        <v>1976</v>
      </c>
      <c r="L106" s="225"/>
      <c r="M106" s="233"/>
      <c r="N106" s="241"/>
      <c r="O106" s="241"/>
      <c r="P106" s="241"/>
      <c r="Q106" s="241"/>
      <c r="R106" s="241"/>
      <c r="S106" s="241"/>
    </row>
    <row r="107" spans="1:22" ht="14.25" customHeight="1">
      <c r="A107" s="339"/>
      <c r="B107" s="256" t="s">
        <v>657</v>
      </c>
      <c r="C107" s="216"/>
      <c r="D107" s="229" t="s">
        <v>1744</v>
      </c>
      <c r="E107" s="213" t="s">
        <v>1751</v>
      </c>
      <c r="F107" s="225" t="s">
        <v>1977</v>
      </c>
      <c r="G107" s="213" t="s">
        <v>1744</v>
      </c>
      <c r="H107" s="225" t="s">
        <v>1768</v>
      </c>
      <c r="I107" s="213" t="s">
        <v>1978</v>
      </c>
      <c r="J107" s="1110" t="s">
        <v>1876</v>
      </c>
      <c r="K107" s="229" t="s">
        <v>1744</v>
      </c>
      <c r="L107" s="460"/>
      <c r="M107" s="233"/>
      <c r="N107" s="241"/>
      <c r="O107" s="241"/>
      <c r="P107" s="241"/>
      <c r="Q107" s="241"/>
      <c r="R107" s="241"/>
      <c r="S107" s="241"/>
    </row>
    <row r="108" spans="1:22" s="341" customFormat="1" ht="14.25" customHeight="1">
      <c r="A108" s="339"/>
      <c r="B108" s="256" t="s">
        <v>368</v>
      </c>
      <c r="C108" s="216"/>
      <c r="D108" s="229" t="s">
        <v>1751</v>
      </c>
      <c r="E108" s="213" t="s">
        <v>1751</v>
      </c>
      <c r="F108" s="225" t="s">
        <v>1979</v>
      </c>
      <c r="G108" s="213" t="s">
        <v>1744</v>
      </c>
      <c r="H108" s="225" t="s">
        <v>1751</v>
      </c>
      <c r="I108" s="213" t="s">
        <v>1980</v>
      </c>
      <c r="J108" s="1110" t="s">
        <v>1744</v>
      </c>
      <c r="K108" s="229" t="s">
        <v>1751</v>
      </c>
      <c r="L108" s="460"/>
      <c r="M108" s="233"/>
      <c r="N108" s="241"/>
      <c r="O108" s="241"/>
      <c r="P108" s="241"/>
      <c r="Q108" s="241"/>
      <c r="R108" s="241"/>
      <c r="S108" s="241"/>
      <c r="T108" s="241"/>
      <c r="U108" s="344"/>
    </row>
    <row r="109" spans="1:22" ht="14.25" customHeight="1">
      <c r="A109" s="339"/>
      <c r="B109" s="256" t="s">
        <v>369</v>
      </c>
      <c r="C109" s="216"/>
      <c r="D109" s="229" t="s">
        <v>1751</v>
      </c>
      <c r="E109" s="213" t="s">
        <v>1751</v>
      </c>
      <c r="F109" s="225" t="s">
        <v>1973</v>
      </c>
      <c r="G109" s="213" t="s">
        <v>1751</v>
      </c>
      <c r="H109" s="225" t="s">
        <v>1751</v>
      </c>
      <c r="I109" s="213" t="s">
        <v>1981</v>
      </c>
      <c r="J109" s="1110" t="s">
        <v>1751</v>
      </c>
      <c r="K109" s="229" t="s">
        <v>1783</v>
      </c>
      <c r="L109" s="460"/>
      <c r="M109" s="233"/>
      <c r="N109" s="241"/>
      <c r="O109" s="241"/>
      <c r="P109" s="241"/>
      <c r="Q109" s="241"/>
      <c r="R109" s="241"/>
      <c r="S109" s="241"/>
    </row>
    <row r="110" spans="1:22" ht="14.25" customHeight="1">
      <c r="A110" s="339"/>
      <c r="B110" s="256" t="s">
        <v>658</v>
      </c>
      <c r="C110" s="216"/>
      <c r="D110" s="229" t="s">
        <v>1751</v>
      </c>
      <c r="E110" s="213" t="s">
        <v>1751</v>
      </c>
      <c r="F110" s="225" t="s">
        <v>1982</v>
      </c>
      <c r="G110" s="213" t="s">
        <v>1768</v>
      </c>
      <c r="H110" s="225" t="s">
        <v>1751</v>
      </c>
      <c r="I110" s="213" t="s">
        <v>1983</v>
      </c>
      <c r="J110" s="1110" t="s">
        <v>1751</v>
      </c>
      <c r="K110" s="229" t="s">
        <v>554</v>
      </c>
      <c r="L110" s="460"/>
      <c r="M110" s="233"/>
      <c r="N110" s="241"/>
      <c r="O110" s="241"/>
      <c r="P110" s="241"/>
      <c r="Q110" s="241"/>
      <c r="R110" s="241"/>
      <c r="S110" s="241"/>
    </row>
    <row r="111" spans="1:22" ht="14.25" customHeight="1">
      <c r="A111" s="339"/>
      <c r="B111" s="256" t="s">
        <v>370</v>
      </c>
      <c r="C111" s="216"/>
      <c r="D111" s="229" t="s">
        <v>1751</v>
      </c>
      <c r="E111" s="213" t="s">
        <v>1751</v>
      </c>
      <c r="F111" s="225" t="s">
        <v>1755</v>
      </c>
      <c r="G111" s="213" t="s">
        <v>1751</v>
      </c>
      <c r="H111" s="225" t="s">
        <v>1751</v>
      </c>
      <c r="I111" s="213" t="s">
        <v>1759</v>
      </c>
      <c r="J111" s="1110" t="s">
        <v>1768</v>
      </c>
      <c r="K111" s="229" t="s">
        <v>554</v>
      </c>
      <c r="L111" s="460"/>
      <c r="M111" s="233"/>
      <c r="N111" s="241"/>
      <c r="O111" s="241"/>
      <c r="P111" s="241"/>
      <c r="Q111" s="241"/>
      <c r="R111" s="241"/>
      <c r="S111" s="241"/>
    </row>
    <row r="112" spans="1:22" s="341" customFormat="1" ht="14.25" customHeight="1">
      <c r="A112" s="339">
        <v>29</v>
      </c>
      <c r="B112" s="343"/>
      <c r="C112" s="241"/>
      <c r="D112" s="231" t="s">
        <v>1744</v>
      </c>
      <c r="E112" s="230" t="s">
        <v>1751</v>
      </c>
      <c r="F112" s="233" t="s">
        <v>1984</v>
      </c>
      <c r="G112" s="230" t="s">
        <v>1744</v>
      </c>
      <c r="H112" s="233" t="s">
        <v>1801</v>
      </c>
      <c r="I112" s="230" t="s">
        <v>1985</v>
      </c>
      <c r="J112" s="1105" t="s">
        <v>1986</v>
      </c>
      <c r="K112" s="233" t="s">
        <v>1781</v>
      </c>
      <c r="L112" s="225"/>
      <c r="M112" s="233"/>
      <c r="N112" s="241"/>
      <c r="O112" s="241"/>
      <c r="P112" s="241"/>
      <c r="Q112" s="241"/>
      <c r="R112" s="241"/>
      <c r="S112" s="241"/>
    </row>
    <row r="113" spans="1:22" ht="14.25" customHeight="1">
      <c r="A113" s="339"/>
      <c r="B113" s="256" t="s">
        <v>371</v>
      </c>
      <c r="C113" s="216"/>
      <c r="D113" s="229" t="s">
        <v>1751</v>
      </c>
      <c r="E113" s="213" t="s">
        <v>1751</v>
      </c>
      <c r="F113" s="225" t="s">
        <v>1987</v>
      </c>
      <c r="G113" s="213" t="s">
        <v>1751</v>
      </c>
      <c r="H113" s="225" t="s">
        <v>1744</v>
      </c>
      <c r="I113" s="213" t="s">
        <v>1988</v>
      </c>
      <c r="J113" s="1110" t="s">
        <v>1763</v>
      </c>
      <c r="K113" s="229" t="s">
        <v>1753</v>
      </c>
      <c r="L113" s="460"/>
      <c r="M113" s="233"/>
      <c r="N113" s="241"/>
      <c r="O113" s="241"/>
      <c r="P113" s="241"/>
      <c r="Q113" s="241"/>
      <c r="R113" s="241"/>
      <c r="S113" s="241"/>
    </row>
    <row r="114" spans="1:22" ht="14.25" customHeight="1">
      <c r="A114" s="339"/>
      <c r="B114" s="256" t="s">
        <v>659</v>
      </c>
      <c r="C114" s="216"/>
      <c r="D114" s="229" t="s">
        <v>1751</v>
      </c>
      <c r="E114" s="213" t="s">
        <v>1751</v>
      </c>
      <c r="F114" s="225" t="s">
        <v>1861</v>
      </c>
      <c r="G114" s="213" t="s">
        <v>1751</v>
      </c>
      <c r="H114" s="225" t="s">
        <v>1744</v>
      </c>
      <c r="I114" s="213" t="s">
        <v>1989</v>
      </c>
      <c r="J114" s="1110" t="s">
        <v>1744</v>
      </c>
      <c r="K114" s="229" t="s">
        <v>1751</v>
      </c>
      <c r="L114" s="460"/>
      <c r="M114" s="233"/>
      <c r="N114" s="241"/>
      <c r="O114" s="241"/>
      <c r="P114" s="241"/>
      <c r="Q114" s="241"/>
      <c r="R114" s="241"/>
      <c r="S114" s="241"/>
      <c r="T114" s="270"/>
      <c r="U114" s="216"/>
      <c r="V114" s="270"/>
    </row>
    <row r="115" spans="1:22" ht="14.25" customHeight="1">
      <c r="A115" s="339"/>
      <c r="B115" s="256" t="s">
        <v>660</v>
      </c>
      <c r="C115" s="216"/>
      <c r="D115" s="229" t="s">
        <v>1744</v>
      </c>
      <c r="E115" s="213" t="s">
        <v>1751</v>
      </c>
      <c r="F115" s="225" t="s">
        <v>1990</v>
      </c>
      <c r="G115" s="213" t="s">
        <v>1744</v>
      </c>
      <c r="H115" s="225" t="s">
        <v>1850</v>
      </c>
      <c r="I115" s="213" t="s">
        <v>1991</v>
      </c>
      <c r="J115" s="1110" t="s">
        <v>1781</v>
      </c>
      <c r="K115" s="229" t="s">
        <v>1768</v>
      </c>
      <c r="L115" s="460"/>
      <c r="M115" s="233"/>
      <c r="N115" s="241"/>
      <c r="O115" s="241"/>
      <c r="P115" s="241"/>
      <c r="Q115" s="241"/>
      <c r="R115" s="241"/>
      <c r="S115" s="241"/>
    </row>
    <row r="116" spans="1:22" s="341" customFormat="1" ht="14.25" customHeight="1">
      <c r="A116" s="339">
        <v>30</v>
      </c>
      <c r="B116" s="343"/>
      <c r="C116" s="241"/>
      <c r="D116" s="231" t="s">
        <v>1744</v>
      </c>
      <c r="E116" s="230" t="s">
        <v>1751</v>
      </c>
      <c r="F116" s="233" t="s">
        <v>1992</v>
      </c>
      <c r="G116" s="230" t="s">
        <v>1744</v>
      </c>
      <c r="H116" s="233" t="s">
        <v>1744</v>
      </c>
      <c r="I116" s="230" t="s">
        <v>1993</v>
      </c>
      <c r="J116" s="1105" t="s">
        <v>1763</v>
      </c>
      <c r="K116" s="233" t="s">
        <v>1771</v>
      </c>
      <c r="L116" s="225"/>
      <c r="M116" s="233"/>
      <c r="N116" s="241"/>
      <c r="O116" s="241"/>
      <c r="P116" s="241"/>
      <c r="Q116" s="241"/>
      <c r="R116" s="241"/>
      <c r="S116" s="241"/>
    </row>
    <row r="117" spans="1:22" ht="14.25" customHeight="1">
      <c r="A117" s="339"/>
      <c r="B117" s="256" t="s">
        <v>372</v>
      </c>
      <c r="C117" s="241"/>
      <c r="D117" s="229" t="s">
        <v>1751</v>
      </c>
      <c r="E117" s="213" t="s">
        <v>554</v>
      </c>
      <c r="F117" s="225" t="s">
        <v>1994</v>
      </c>
      <c r="G117" s="213" t="s">
        <v>1751</v>
      </c>
      <c r="H117" s="225" t="s">
        <v>1751</v>
      </c>
      <c r="I117" s="213" t="s">
        <v>1995</v>
      </c>
      <c r="J117" s="1110" t="s">
        <v>1757</v>
      </c>
      <c r="K117" s="229" t="s">
        <v>1744</v>
      </c>
      <c r="L117" s="460"/>
      <c r="M117" s="233"/>
      <c r="N117" s="241"/>
      <c r="O117" s="241"/>
      <c r="P117" s="241"/>
      <c r="Q117" s="241"/>
      <c r="R117" s="241"/>
      <c r="S117" s="241"/>
    </row>
    <row r="118" spans="1:22" s="341" customFormat="1" ht="14.25" customHeight="1">
      <c r="A118" s="339"/>
      <c r="B118" s="256" t="s">
        <v>373</v>
      </c>
      <c r="C118" s="216"/>
      <c r="D118" s="229" t="s">
        <v>1751</v>
      </c>
      <c r="E118" s="213" t="s">
        <v>554</v>
      </c>
      <c r="F118" s="225" t="s">
        <v>1996</v>
      </c>
      <c r="G118" s="213" t="s">
        <v>1751</v>
      </c>
      <c r="H118" s="225" t="s">
        <v>1751</v>
      </c>
      <c r="I118" s="213" t="s">
        <v>1729</v>
      </c>
      <c r="J118" s="1110" t="s">
        <v>1744</v>
      </c>
      <c r="K118" s="229" t="s">
        <v>1744</v>
      </c>
      <c r="L118" s="460"/>
      <c r="M118" s="233"/>
      <c r="N118" s="241"/>
      <c r="O118" s="241"/>
      <c r="P118" s="241"/>
      <c r="Q118" s="241"/>
      <c r="R118" s="241"/>
      <c r="S118" s="241"/>
    </row>
    <row r="119" spans="1:22" s="341" customFormat="1" ht="14.25" customHeight="1">
      <c r="A119" s="339"/>
      <c r="B119" s="256" t="s">
        <v>661</v>
      </c>
      <c r="C119" s="216"/>
      <c r="D119" s="229" t="s">
        <v>1751</v>
      </c>
      <c r="E119" s="213" t="s">
        <v>1751</v>
      </c>
      <c r="F119" s="225" t="s">
        <v>1997</v>
      </c>
      <c r="G119" s="213" t="s">
        <v>1751</v>
      </c>
      <c r="H119" s="225" t="s">
        <v>1751</v>
      </c>
      <c r="I119" s="213" t="s">
        <v>1814</v>
      </c>
      <c r="J119" s="1110" t="s">
        <v>1744</v>
      </c>
      <c r="K119" s="229" t="s">
        <v>1751</v>
      </c>
      <c r="L119" s="460"/>
      <c r="M119" s="233"/>
      <c r="N119" s="241"/>
      <c r="O119" s="241"/>
      <c r="P119" s="241"/>
      <c r="Q119" s="241"/>
      <c r="R119" s="241"/>
      <c r="S119" s="241"/>
    </row>
    <row r="120" spans="1:22" ht="14.25" customHeight="1">
      <c r="A120" s="339"/>
      <c r="B120" s="256" t="s">
        <v>662</v>
      </c>
      <c r="C120" s="216"/>
      <c r="D120" s="229" t="s">
        <v>1751</v>
      </c>
      <c r="E120" s="213" t="s">
        <v>1751</v>
      </c>
      <c r="F120" s="225" t="s">
        <v>1998</v>
      </c>
      <c r="G120" s="213" t="s">
        <v>1744</v>
      </c>
      <c r="H120" s="225" t="s">
        <v>1751</v>
      </c>
      <c r="I120" s="213" t="s">
        <v>1972</v>
      </c>
      <c r="J120" s="1110" t="s">
        <v>1751</v>
      </c>
      <c r="K120" s="229" t="s">
        <v>554</v>
      </c>
      <c r="L120" s="460"/>
      <c r="M120" s="233"/>
      <c r="N120" s="241"/>
      <c r="O120" s="241"/>
      <c r="P120" s="241"/>
      <c r="Q120" s="241"/>
      <c r="R120" s="241"/>
      <c r="S120" s="241"/>
    </row>
    <row r="121" spans="1:22" s="341" customFormat="1" ht="14.25" customHeight="1">
      <c r="A121" s="339">
        <v>31</v>
      </c>
      <c r="B121" s="343"/>
      <c r="C121" s="241"/>
      <c r="D121" s="231" t="s">
        <v>1768</v>
      </c>
      <c r="E121" s="230" t="s">
        <v>1744</v>
      </c>
      <c r="F121" s="233" t="s">
        <v>1999</v>
      </c>
      <c r="G121" s="230" t="s">
        <v>1751</v>
      </c>
      <c r="H121" s="233" t="s">
        <v>1781</v>
      </c>
      <c r="I121" s="230" t="s">
        <v>2000</v>
      </c>
      <c r="J121" s="1105" t="s">
        <v>2001</v>
      </c>
      <c r="K121" s="233" t="s">
        <v>1768</v>
      </c>
      <c r="L121" s="225"/>
      <c r="M121" s="233"/>
      <c r="N121" s="241"/>
      <c r="O121" s="241"/>
      <c r="P121" s="241"/>
      <c r="Q121" s="241"/>
      <c r="R121" s="241"/>
      <c r="S121" s="241"/>
    </row>
    <row r="122" spans="1:22" ht="14.25" customHeight="1">
      <c r="A122" s="339"/>
      <c r="B122" s="256" t="s">
        <v>374</v>
      </c>
      <c r="C122" s="1076"/>
      <c r="D122" s="229" t="s">
        <v>1768</v>
      </c>
      <c r="E122" s="213" t="s">
        <v>1744</v>
      </c>
      <c r="F122" s="225" t="s">
        <v>1999</v>
      </c>
      <c r="G122" s="213" t="s">
        <v>1751</v>
      </c>
      <c r="H122" s="225" t="s">
        <v>1781</v>
      </c>
      <c r="I122" s="213" t="s">
        <v>2000</v>
      </c>
      <c r="J122" s="1110" t="s">
        <v>2001</v>
      </c>
      <c r="K122" s="225" t="s">
        <v>1768</v>
      </c>
      <c r="L122" s="225"/>
      <c r="M122" s="233"/>
      <c r="N122" s="241"/>
      <c r="O122" s="241"/>
      <c r="P122" s="241"/>
      <c r="Q122" s="241"/>
      <c r="R122" s="241"/>
      <c r="S122" s="241"/>
    </row>
    <row r="123" spans="1:22" s="341" customFormat="1" ht="14.25" customHeight="1">
      <c r="A123" s="339">
        <v>32</v>
      </c>
      <c r="B123" s="343"/>
      <c r="C123" s="571"/>
      <c r="D123" s="231" t="s">
        <v>1751</v>
      </c>
      <c r="E123" s="230" t="s">
        <v>1751</v>
      </c>
      <c r="F123" s="233" t="s">
        <v>2002</v>
      </c>
      <c r="G123" s="230" t="s">
        <v>1751</v>
      </c>
      <c r="H123" s="233" t="s">
        <v>1744</v>
      </c>
      <c r="I123" s="230" t="s">
        <v>2003</v>
      </c>
      <c r="J123" s="1105" t="s">
        <v>1771</v>
      </c>
      <c r="K123" s="233" t="s">
        <v>554</v>
      </c>
      <c r="L123" s="233"/>
      <c r="M123" s="233"/>
      <c r="N123" s="241"/>
      <c r="O123" s="241"/>
      <c r="P123" s="241"/>
      <c r="Q123" s="241"/>
      <c r="R123" s="241"/>
      <c r="S123" s="241"/>
    </row>
    <row r="124" spans="1:22" ht="14.25" customHeight="1">
      <c r="A124" s="339"/>
      <c r="B124" s="64" t="s">
        <v>663</v>
      </c>
      <c r="C124" s="216"/>
      <c r="D124" s="229" t="s">
        <v>1751</v>
      </c>
      <c r="E124" s="213" t="s">
        <v>1751</v>
      </c>
      <c r="F124" s="225" t="s">
        <v>1763</v>
      </c>
      <c r="G124" s="213" t="s">
        <v>1751</v>
      </c>
      <c r="H124" s="225" t="s">
        <v>1744</v>
      </c>
      <c r="I124" s="213" t="s">
        <v>1771</v>
      </c>
      <c r="J124" s="1110" t="s">
        <v>1751</v>
      </c>
      <c r="K124" s="229" t="s">
        <v>554</v>
      </c>
      <c r="L124" s="460"/>
      <c r="M124" s="233"/>
      <c r="N124" s="241"/>
      <c r="O124" s="241"/>
      <c r="P124" s="241"/>
      <c r="Q124" s="241"/>
      <c r="R124" s="241"/>
      <c r="S124" s="241"/>
    </row>
    <row r="125" spans="1:22" ht="14.25" customHeight="1">
      <c r="A125" s="339"/>
      <c r="B125" s="64" t="s">
        <v>664</v>
      </c>
      <c r="C125" s="216"/>
      <c r="D125" s="229" t="s">
        <v>1751</v>
      </c>
      <c r="E125" s="213" t="s">
        <v>554</v>
      </c>
      <c r="F125" s="225" t="s">
        <v>1910</v>
      </c>
      <c r="G125" s="213" t="s">
        <v>554</v>
      </c>
      <c r="H125" s="213" t="s">
        <v>1751</v>
      </c>
      <c r="I125" s="213" t="s">
        <v>1910</v>
      </c>
      <c r="J125" s="1110" t="s">
        <v>1771</v>
      </c>
      <c r="K125" s="229" t="s">
        <v>554</v>
      </c>
      <c r="L125" s="460"/>
      <c r="M125" s="233"/>
      <c r="N125" s="241"/>
      <c r="O125" s="241"/>
      <c r="P125" s="241"/>
      <c r="Q125" s="241"/>
      <c r="R125" s="241"/>
      <c r="S125" s="241"/>
    </row>
    <row r="126" spans="1:22" ht="14.25" customHeight="1">
      <c r="A126" s="339"/>
      <c r="B126" s="64" t="s">
        <v>1185</v>
      </c>
      <c r="C126" s="216"/>
      <c r="D126" s="229" t="s">
        <v>554</v>
      </c>
      <c r="E126" s="213" t="s">
        <v>554</v>
      </c>
      <c r="F126" s="225" t="s">
        <v>1976</v>
      </c>
      <c r="G126" s="213" t="s">
        <v>1751</v>
      </c>
      <c r="H126" s="225" t="s">
        <v>1751</v>
      </c>
      <c r="I126" s="213" t="s">
        <v>1976</v>
      </c>
      <c r="J126" s="1110" t="s">
        <v>554</v>
      </c>
      <c r="K126" s="229" t="s">
        <v>554</v>
      </c>
      <c r="L126" s="460"/>
      <c r="M126" s="233"/>
      <c r="N126" s="241"/>
      <c r="O126" s="241"/>
      <c r="P126" s="241"/>
      <c r="Q126" s="241"/>
      <c r="R126" s="241"/>
      <c r="S126" s="241"/>
    </row>
    <row r="127" spans="1:22" s="341" customFormat="1" ht="14.25" customHeight="1">
      <c r="A127" s="339">
        <v>33</v>
      </c>
      <c r="B127" s="343"/>
      <c r="C127" s="241"/>
      <c r="D127" s="231" t="s">
        <v>1751</v>
      </c>
      <c r="E127" s="230" t="s">
        <v>1751</v>
      </c>
      <c r="F127" s="233" t="s">
        <v>1860</v>
      </c>
      <c r="G127" s="230" t="s">
        <v>1751</v>
      </c>
      <c r="H127" s="233" t="s">
        <v>1751</v>
      </c>
      <c r="I127" s="230" t="s">
        <v>1816</v>
      </c>
      <c r="J127" s="1105" t="s">
        <v>1744</v>
      </c>
      <c r="K127" s="233" t="s">
        <v>1751</v>
      </c>
      <c r="L127" s="460"/>
      <c r="M127" s="233"/>
      <c r="N127" s="241"/>
      <c r="O127" s="241"/>
      <c r="P127" s="241"/>
      <c r="Q127" s="241"/>
      <c r="R127" s="241"/>
      <c r="S127" s="241"/>
    </row>
    <row r="128" spans="1:22" ht="14.25" customHeight="1">
      <c r="A128" s="339"/>
      <c r="B128" s="256" t="s">
        <v>665</v>
      </c>
      <c r="C128" s="216"/>
      <c r="D128" s="229" t="s">
        <v>1751</v>
      </c>
      <c r="E128" s="213" t="s">
        <v>1751</v>
      </c>
      <c r="F128" s="225" t="s">
        <v>1860</v>
      </c>
      <c r="G128" s="213" t="s">
        <v>1751</v>
      </c>
      <c r="H128" s="225" t="s">
        <v>1751</v>
      </c>
      <c r="I128" s="213" t="s">
        <v>1816</v>
      </c>
      <c r="J128" s="1110" t="s">
        <v>1744</v>
      </c>
      <c r="K128" s="229" t="s">
        <v>1751</v>
      </c>
      <c r="L128" s="460"/>
      <c r="M128" s="233"/>
      <c r="N128" s="241"/>
      <c r="O128" s="241"/>
      <c r="P128" s="241"/>
      <c r="Q128" s="241"/>
      <c r="R128" s="241"/>
      <c r="S128" s="241"/>
    </row>
    <row r="129" spans="1:19" s="341" customFormat="1" ht="14.25" customHeight="1">
      <c r="A129" s="339"/>
      <c r="B129" s="343"/>
      <c r="C129" s="163" t="s">
        <v>1007</v>
      </c>
      <c r="D129" s="231" t="s">
        <v>1860</v>
      </c>
      <c r="E129" s="230" t="s">
        <v>1816</v>
      </c>
      <c r="F129" s="233" t="s">
        <v>2004</v>
      </c>
      <c r="G129" s="230" t="s">
        <v>1901</v>
      </c>
      <c r="H129" s="233" t="s">
        <v>2005</v>
      </c>
      <c r="I129" s="230" t="s">
        <v>2006</v>
      </c>
      <c r="J129" s="1105" t="s">
        <v>2007</v>
      </c>
      <c r="K129" s="233" t="s">
        <v>2008</v>
      </c>
      <c r="L129" s="225"/>
      <c r="M129" s="233"/>
      <c r="N129" s="241"/>
      <c r="O129" s="241"/>
      <c r="P129" s="241"/>
      <c r="Q129" s="241"/>
      <c r="R129" s="241"/>
      <c r="S129" s="241"/>
    </row>
    <row r="130" spans="1:19" s="341" customFormat="1" ht="14.25" customHeight="1">
      <c r="A130" s="339"/>
      <c r="B130" s="343"/>
      <c r="C130" s="303" t="s">
        <v>1006</v>
      </c>
      <c r="D130" s="1106"/>
      <c r="E130" s="1107"/>
      <c r="F130" s="1108"/>
      <c r="G130" s="1107"/>
      <c r="H130" s="1108"/>
      <c r="I130" s="1107"/>
      <c r="J130" s="1109"/>
      <c r="K130" s="1106"/>
      <c r="L130" s="460"/>
      <c r="M130" s="233"/>
      <c r="N130" s="241"/>
      <c r="O130" s="241"/>
      <c r="P130" s="241"/>
      <c r="Q130" s="241"/>
      <c r="R130" s="241"/>
      <c r="S130" s="241"/>
    </row>
    <row r="131" spans="1:19" s="341" customFormat="1" ht="14.25" customHeight="1">
      <c r="A131" s="339">
        <v>35</v>
      </c>
      <c r="B131" s="343"/>
      <c r="C131" s="241"/>
      <c r="D131" s="231" t="s">
        <v>1860</v>
      </c>
      <c r="E131" s="230" t="s">
        <v>1816</v>
      </c>
      <c r="F131" s="233" t="s">
        <v>2004</v>
      </c>
      <c r="G131" s="230" t="s">
        <v>1901</v>
      </c>
      <c r="H131" s="233" t="s">
        <v>2005</v>
      </c>
      <c r="I131" s="230" t="s">
        <v>2006</v>
      </c>
      <c r="J131" s="1105" t="s">
        <v>2007</v>
      </c>
      <c r="K131" s="231" t="s">
        <v>2008</v>
      </c>
      <c r="L131" s="460"/>
      <c r="M131" s="233"/>
      <c r="N131" s="241"/>
      <c r="O131" s="241"/>
      <c r="P131" s="241"/>
      <c r="Q131" s="241"/>
      <c r="R131" s="241"/>
      <c r="S131" s="241"/>
    </row>
    <row r="132" spans="1:19" ht="14.25" customHeight="1">
      <c r="A132" s="339"/>
      <c r="B132" s="256" t="s">
        <v>375</v>
      </c>
      <c r="D132" s="229" t="s">
        <v>1808</v>
      </c>
      <c r="E132" s="213" t="s">
        <v>1871</v>
      </c>
      <c r="F132" s="225" t="s">
        <v>2009</v>
      </c>
      <c r="G132" s="213" t="s">
        <v>2010</v>
      </c>
      <c r="H132" s="225" t="s">
        <v>2011</v>
      </c>
      <c r="I132" s="213" t="s">
        <v>2012</v>
      </c>
      <c r="J132" s="1110" t="s">
        <v>2013</v>
      </c>
      <c r="K132" s="229" t="s">
        <v>2014</v>
      </c>
      <c r="L132" s="460"/>
      <c r="M132" s="233"/>
      <c r="N132" s="241"/>
      <c r="O132" s="241"/>
      <c r="P132" s="241"/>
      <c r="Q132" s="241"/>
      <c r="R132" s="241"/>
      <c r="S132" s="241"/>
    </row>
    <row r="133" spans="1:19" ht="14.25" customHeight="1">
      <c r="A133" s="339"/>
      <c r="B133" s="256" t="s">
        <v>666</v>
      </c>
      <c r="C133" s="216"/>
      <c r="D133" s="213" t="s">
        <v>554</v>
      </c>
      <c r="E133" s="213" t="s">
        <v>554</v>
      </c>
      <c r="F133" s="225" t="s">
        <v>2015</v>
      </c>
      <c r="G133" s="213" t="s">
        <v>1751</v>
      </c>
      <c r="H133" s="225" t="s">
        <v>1744</v>
      </c>
      <c r="I133" s="213" t="s">
        <v>2016</v>
      </c>
      <c r="J133" s="213" t="s">
        <v>554</v>
      </c>
      <c r="K133" s="229" t="s">
        <v>554</v>
      </c>
      <c r="L133" s="460"/>
      <c r="M133" s="233"/>
      <c r="N133" s="241"/>
      <c r="O133" s="241"/>
      <c r="P133" s="241"/>
      <c r="Q133" s="241"/>
      <c r="R133" s="241"/>
      <c r="S133" s="241"/>
    </row>
    <row r="134" spans="1:19" ht="14.25" customHeight="1">
      <c r="A134" s="339"/>
      <c r="B134" s="256" t="s">
        <v>376</v>
      </c>
      <c r="C134" s="216"/>
      <c r="D134" s="229" t="s">
        <v>1866</v>
      </c>
      <c r="E134" s="213" t="s">
        <v>2017</v>
      </c>
      <c r="F134" s="225" t="s">
        <v>2018</v>
      </c>
      <c r="G134" s="213" t="s">
        <v>2019</v>
      </c>
      <c r="H134" s="225" t="s">
        <v>2020</v>
      </c>
      <c r="I134" s="213" t="s">
        <v>2021</v>
      </c>
      <c r="J134" s="1110" t="s">
        <v>2022</v>
      </c>
      <c r="K134" s="229" t="s">
        <v>2023</v>
      </c>
      <c r="L134" s="460"/>
      <c r="M134" s="233"/>
      <c r="N134" s="241"/>
      <c r="O134" s="241"/>
      <c r="P134" s="241"/>
      <c r="Q134" s="241"/>
      <c r="R134" s="241"/>
      <c r="S134" s="241"/>
    </row>
    <row r="135" spans="1:19" s="341" customFormat="1" ht="14.25" customHeight="1">
      <c r="A135" s="339"/>
      <c r="B135" s="343"/>
      <c r="C135" s="163" t="s">
        <v>1009</v>
      </c>
      <c r="D135" s="231" t="s">
        <v>1771</v>
      </c>
      <c r="E135" s="230" t="s">
        <v>1744</v>
      </c>
      <c r="F135" s="233" t="s">
        <v>2024</v>
      </c>
      <c r="G135" s="230" t="s">
        <v>1746</v>
      </c>
      <c r="H135" s="233" t="s">
        <v>1986</v>
      </c>
      <c r="I135" s="230" t="s">
        <v>2025</v>
      </c>
      <c r="J135" s="1105" t="s">
        <v>2026</v>
      </c>
      <c r="K135" s="233" t="s">
        <v>1757</v>
      </c>
      <c r="L135" s="225"/>
      <c r="M135" s="233"/>
      <c r="N135" s="241"/>
      <c r="O135" s="241"/>
      <c r="P135" s="241"/>
      <c r="Q135" s="241"/>
      <c r="R135" s="241"/>
      <c r="S135" s="241"/>
    </row>
    <row r="136" spans="1:19" s="341" customFormat="1" ht="14.25" customHeight="1">
      <c r="A136" s="339"/>
      <c r="B136" s="343"/>
      <c r="C136" s="303" t="s">
        <v>1010</v>
      </c>
      <c r="D136" s="1106"/>
      <c r="E136" s="1107"/>
      <c r="F136" s="1108"/>
      <c r="G136" s="1107"/>
      <c r="H136" s="1108"/>
      <c r="I136" s="1107"/>
      <c r="J136" s="1109"/>
      <c r="K136" s="1106"/>
      <c r="L136" s="460"/>
      <c r="M136" s="233"/>
      <c r="N136" s="241"/>
      <c r="O136" s="241"/>
      <c r="P136" s="241"/>
      <c r="Q136" s="241"/>
      <c r="R136" s="241"/>
      <c r="S136" s="241"/>
    </row>
    <row r="137" spans="1:19" s="341" customFormat="1" ht="14.25" customHeight="1">
      <c r="A137" s="339">
        <v>36</v>
      </c>
      <c r="B137" s="343"/>
      <c r="C137" s="241"/>
      <c r="D137" s="231" t="s">
        <v>1751</v>
      </c>
      <c r="E137" s="230" t="s">
        <v>1751</v>
      </c>
      <c r="F137" s="233" t="s">
        <v>2027</v>
      </c>
      <c r="G137" s="230" t="s">
        <v>1768</v>
      </c>
      <c r="H137" s="233" t="s">
        <v>1771</v>
      </c>
      <c r="I137" s="230" t="s">
        <v>2028</v>
      </c>
      <c r="J137" s="1105" t="s">
        <v>1757</v>
      </c>
      <c r="K137" s="233" t="s">
        <v>554</v>
      </c>
      <c r="L137" s="225"/>
      <c r="M137" s="233"/>
      <c r="N137" s="241"/>
      <c r="O137" s="241"/>
      <c r="P137" s="241"/>
      <c r="Q137" s="241"/>
      <c r="R137" s="241"/>
      <c r="S137" s="241"/>
    </row>
    <row r="138" spans="1:19" ht="14.25" customHeight="1">
      <c r="A138" s="339"/>
      <c r="B138" s="256" t="s">
        <v>667</v>
      </c>
      <c r="C138" s="216"/>
      <c r="D138" s="229" t="s">
        <v>1751</v>
      </c>
      <c r="E138" s="213" t="s">
        <v>1751</v>
      </c>
      <c r="F138" s="225" t="s">
        <v>2027</v>
      </c>
      <c r="G138" s="213" t="s">
        <v>1768</v>
      </c>
      <c r="H138" s="225" t="s">
        <v>1771</v>
      </c>
      <c r="I138" s="213" t="s">
        <v>2028</v>
      </c>
      <c r="J138" s="1110" t="s">
        <v>1757</v>
      </c>
      <c r="K138" s="229" t="s">
        <v>554</v>
      </c>
      <c r="L138" s="460"/>
      <c r="M138" s="233"/>
      <c r="N138" s="241"/>
      <c r="O138" s="241"/>
      <c r="P138" s="241"/>
      <c r="Q138" s="241"/>
      <c r="R138" s="241"/>
      <c r="S138" s="241"/>
    </row>
    <row r="139" spans="1:19" s="341" customFormat="1" ht="14.25" customHeight="1">
      <c r="A139" s="339">
        <v>37</v>
      </c>
      <c r="B139" s="343"/>
      <c r="C139" s="241"/>
      <c r="D139" s="231" t="s">
        <v>1744</v>
      </c>
      <c r="E139" s="230" t="s">
        <v>1744</v>
      </c>
      <c r="F139" s="233" t="s">
        <v>2029</v>
      </c>
      <c r="G139" s="230" t="s">
        <v>1757</v>
      </c>
      <c r="H139" s="233" t="s">
        <v>1757</v>
      </c>
      <c r="I139" s="230" t="s">
        <v>2030</v>
      </c>
      <c r="J139" s="1105" t="s">
        <v>1902</v>
      </c>
      <c r="K139" s="233" t="s">
        <v>1751</v>
      </c>
      <c r="L139" s="225"/>
      <c r="M139" s="233"/>
      <c r="N139" s="241"/>
      <c r="O139" s="241"/>
      <c r="P139" s="241"/>
      <c r="Q139" s="241"/>
      <c r="R139" s="241"/>
      <c r="S139" s="241"/>
    </row>
    <row r="140" spans="1:19" ht="14.25" customHeight="1">
      <c r="A140" s="339"/>
      <c r="B140" s="256" t="s">
        <v>668</v>
      </c>
      <c r="C140" s="216"/>
      <c r="D140" s="229" t="s">
        <v>1744</v>
      </c>
      <c r="E140" s="213" t="s">
        <v>1744</v>
      </c>
      <c r="F140" s="225" t="s">
        <v>2029</v>
      </c>
      <c r="G140" s="213" t="s">
        <v>1757</v>
      </c>
      <c r="H140" s="225" t="s">
        <v>1757</v>
      </c>
      <c r="I140" s="213" t="s">
        <v>2030</v>
      </c>
      <c r="J140" s="1110" t="s">
        <v>1902</v>
      </c>
      <c r="K140" s="229" t="s">
        <v>1751</v>
      </c>
      <c r="L140" s="460"/>
      <c r="M140" s="233"/>
      <c r="N140" s="241"/>
      <c r="O140" s="241"/>
      <c r="P140" s="241"/>
      <c r="Q140" s="241"/>
      <c r="R140" s="241"/>
      <c r="S140" s="241"/>
    </row>
    <row r="141" spans="1:19" s="341" customFormat="1" ht="14.25" customHeight="1">
      <c r="A141" s="339">
        <v>38</v>
      </c>
      <c r="B141" s="343"/>
      <c r="C141" s="241"/>
      <c r="D141" s="231" t="s">
        <v>1768</v>
      </c>
      <c r="E141" s="230" t="s">
        <v>1751</v>
      </c>
      <c r="F141" s="233" t="s">
        <v>2031</v>
      </c>
      <c r="G141" s="230" t="s">
        <v>1753</v>
      </c>
      <c r="H141" s="233" t="s">
        <v>1781</v>
      </c>
      <c r="I141" s="230" t="s">
        <v>2032</v>
      </c>
      <c r="J141" s="1105" t="s">
        <v>2033</v>
      </c>
      <c r="K141" s="233" t="s">
        <v>1757</v>
      </c>
      <c r="L141" s="225"/>
      <c r="M141" s="233"/>
      <c r="N141" s="241"/>
      <c r="O141" s="241"/>
      <c r="P141" s="241"/>
      <c r="Q141" s="241"/>
      <c r="R141" s="241"/>
      <c r="S141" s="241"/>
    </row>
    <row r="142" spans="1:19" ht="14.25" customHeight="1">
      <c r="A142" s="339"/>
      <c r="B142" s="256" t="s">
        <v>669</v>
      </c>
      <c r="D142" s="229" t="s">
        <v>1751</v>
      </c>
      <c r="E142" s="213" t="s">
        <v>1751</v>
      </c>
      <c r="F142" s="225" t="s">
        <v>2034</v>
      </c>
      <c r="G142" s="213" t="s">
        <v>1768</v>
      </c>
      <c r="H142" s="225" t="s">
        <v>1771</v>
      </c>
      <c r="I142" s="213" t="s">
        <v>2035</v>
      </c>
      <c r="J142" s="1110" t="s">
        <v>1781</v>
      </c>
      <c r="K142" s="229" t="s">
        <v>554</v>
      </c>
      <c r="L142" s="460"/>
      <c r="M142" s="233"/>
      <c r="N142" s="241"/>
      <c r="O142" s="241"/>
      <c r="P142" s="241"/>
      <c r="Q142" s="241"/>
      <c r="R142" s="241"/>
      <c r="S142" s="241"/>
    </row>
    <row r="143" spans="1:19" ht="14.25" customHeight="1">
      <c r="A143" s="339"/>
      <c r="B143" s="256" t="s">
        <v>326</v>
      </c>
      <c r="C143" s="216"/>
      <c r="D143" s="229" t="s">
        <v>1751</v>
      </c>
      <c r="E143" s="213" t="s">
        <v>1751</v>
      </c>
      <c r="F143" s="225" t="s">
        <v>2036</v>
      </c>
      <c r="G143" s="213" t="s">
        <v>1744</v>
      </c>
      <c r="H143" s="225" t="s">
        <v>1771</v>
      </c>
      <c r="I143" s="213" t="s">
        <v>2037</v>
      </c>
      <c r="J143" s="1110" t="s">
        <v>2038</v>
      </c>
      <c r="K143" s="229" t="s">
        <v>1757</v>
      </c>
      <c r="L143" s="460"/>
      <c r="M143" s="233"/>
      <c r="N143" s="241"/>
      <c r="O143" s="241"/>
      <c r="P143" s="241"/>
      <c r="Q143" s="241"/>
      <c r="R143" s="241"/>
      <c r="S143" s="241"/>
    </row>
    <row r="144" spans="1:19" ht="14.25" customHeight="1">
      <c r="A144" s="339"/>
      <c r="B144" s="256" t="s">
        <v>670</v>
      </c>
      <c r="C144" s="216"/>
      <c r="D144" s="229" t="s">
        <v>1768</v>
      </c>
      <c r="E144" s="213" t="s">
        <v>554</v>
      </c>
      <c r="F144" s="225" t="s">
        <v>2039</v>
      </c>
      <c r="G144" s="213" t="s">
        <v>1768</v>
      </c>
      <c r="H144" s="225" t="s">
        <v>1744</v>
      </c>
      <c r="I144" s="213" t="s">
        <v>2040</v>
      </c>
      <c r="J144" s="1110" t="s">
        <v>1828</v>
      </c>
      <c r="K144" s="229" t="s">
        <v>554</v>
      </c>
      <c r="L144" s="460"/>
      <c r="M144" s="233"/>
      <c r="N144" s="241"/>
      <c r="O144" s="241"/>
      <c r="P144" s="241"/>
      <c r="Q144" s="241"/>
      <c r="R144" s="241"/>
      <c r="S144" s="241"/>
    </row>
    <row r="145" spans="1:19" s="341" customFormat="1" ht="14.25" customHeight="1">
      <c r="A145" s="339"/>
      <c r="B145" s="343"/>
      <c r="C145" s="163" t="s">
        <v>1011</v>
      </c>
      <c r="D145" s="231" t="s">
        <v>1751</v>
      </c>
      <c r="E145" s="230" t="s">
        <v>1751</v>
      </c>
      <c r="F145" s="233" t="s">
        <v>2041</v>
      </c>
      <c r="G145" s="230" t="s">
        <v>1744</v>
      </c>
      <c r="H145" s="233" t="s">
        <v>1744</v>
      </c>
      <c r="I145" s="230" t="s">
        <v>2042</v>
      </c>
      <c r="J145" s="1105" t="s">
        <v>2043</v>
      </c>
      <c r="K145" s="233" t="s">
        <v>1768</v>
      </c>
      <c r="L145" s="460"/>
      <c r="M145" s="233"/>
      <c r="N145" s="241"/>
      <c r="O145" s="241"/>
      <c r="P145" s="241"/>
      <c r="Q145" s="241"/>
      <c r="R145" s="241"/>
      <c r="S145" s="241"/>
    </row>
    <row r="146" spans="1:19" s="341" customFormat="1" ht="14.25" customHeight="1">
      <c r="A146" s="339"/>
      <c r="B146" s="343"/>
      <c r="C146" s="303" t="s">
        <v>1008</v>
      </c>
      <c r="D146" s="1106"/>
      <c r="E146" s="1107"/>
      <c r="F146" s="1108"/>
      <c r="G146" s="1107"/>
      <c r="H146" s="1108"/>
      <c r="I146" s="1107"/>
      <c r="J146" s="1109"/>
      <c r="K146" s="1106"/>
      <c r="L146" s="460"/>
      <c r="M146" s="233"/>
      <c r="N146" s="241"/>
      <c r="O146" s="241"/>
      <c r="P146" s="241"/>
      <c r="Q146" s="241"/>
      <c r="R146" s="241"/>
      <c r="S146" s="241"/>
    </row>
    <row r="147" spans="1:19" s="341" customFormat="1" ht="14.25" customHeight="1">
      <c r="A147" s="339">
        <v>41</v>
      </c>
      <c r="B147" s="343"/>
      <c r="C147" s="241"/>
      <c r="D147" s="231" t="s">
        <v>1751</v>
      </c>
      <c r="E147" s="230" t="s">
        <v>1751</v>
      </c>
      <c r="F147" s="233" t="s">
        <v>1960</v>
      </c>
      <c r="G147" s="230" t="s">
        <v>1751</v>
      </c>
      <c r="H147" s="233" t="s">
        <v>1751</v>
      </c>
      <c r="I147" s="230" t="s">
        <v>1960</v>
      </c>
      <c r="J147" s="1105" t="s">
        <v>554</v>
      </c>
      <c r="K147" s="231" t="s">
        <v>554</v>
      </c>
      <c r="L147" s="460"/>
      <c r="M147" s="233"/>
      <c r="N147" s="241"/>
      <c r="O147" s="241"/>
      <c r="P147" s="241"/>
      <c r="Q147" s="241"/>
      <c r="R147" s="241"/>
      <c r="S147" s="241"/>
    </row>
    <row r="148" spans="1:19" ht="14.25" customHeight="1">
      <c r="A148" s="339"/>
      <c r="B148" s="256" t="s">
        <v>671</v>
      </c>
      <c r="C148" s="216"/>
      <c r="D148" s="229" t="s">
        <v>554</v>
      </c>
      <c r="E148" s="213" t="s">
        <v>554</v>
      </c>
      <c r="F148" s="225" t="s">
        <v>1856</v>
      </c>
      <c r="G148" s="213" t="s">
        <v>1751</v>
      </c>
      <c r="H148" s="225" t="s">
        <v>554</v>
      </c>
      <c r="I148" s="213" t="s">
        <v>1856</v>
      </c>
      <c r="J148" s="1110" t="s">
        <v>554</v>
      </c>
      <c r="K148" s="229" t="s">
        <v>554</v>
      </c>
      <c r="L148" s="460"/>
      <c r="M148" s="233"/>
      <c r="N148" s="241"/>
      <c r="O148" s="241"/>
      <c r="P148" s="241"/>
      <c r="Q148" s="241"/>
      <c r="R148" s="241"/>
      <c r="S148" s="241"/>
    </row>
    <row r="149" spans="1:19" ht="14.25" customHeight="1">
      <c r="A149" s="339"/>
      <c r="B149" s="256" t="s">
        <v>672</v>
      </c>
      <c r="C149" s="216"/>
      <c r="D149" s="229" t="s">
        <v>1751</v>
      </c>
      <c r="E149" s="213" t="s">
        <v>1751</v>
      </c>
      <c r="F149" s="225" t="s">
        <v>2044</v>
      </c>
      <c r="G149" s="213" t="s">
        <v>1751</v>
      </c>
      <c r="H149" s="225" t="s">
        <v>1751</v>
      </c>
      <c r="I149" s="213" t="s">
        <v>1989</v>
      </c>
      <c r="J149" s="213" t="s">
        <v>554</v>
      </c>
      <c r="K149" s="229" t="s">
        <v>554</v>
      </c>
      <c r="L149" s="460"/>
      <c r="M149" s="233"/>
      <c r="N149" s="241"/>
      <c r="O149" s="241"/>
      <c r="P149" s="241"/>
      <c r="Q149" s="241"/>
      <c r="R149" s="241"/>
      <c r="S149" s="241"/>
    </row>
    <row r="150" spans="1:19" s="341" customFormat="1" ht="14.25" customHeight="1">
      <c r="A150" s="339">
        <v>42</v>
      </c>
      <c r="B150" s="343"/>
      <c r="C150" s="241"/>
      <c r="D150" s="231" t="s">
        <v>1751</v>
      </c>
      <c r="E150" s="230" t="s">
        <v>1751</v>
      </c>
      <c r="F150" s="233" t="s">
        <v>2017</v>
      </c>
      <c r="G150" s="230" t="s">
        <v>1751</v>
      </c>
      <c r="H150" s="233" t="s">
        <v>1744</v>
      </c>
      <c r="I150" s="230" t="s">
        <v>2045</v>
      </c>
      <c r="J150" s="1105" t="s">
        <v>2043</v>
      </c>
      <c r="K150" s="231" t="s">
        <v>1768</v>
      </c>
      <c r="L150" s="460"/>
      <c r="M150" s="233"/>
      <c r="N150" s="241"/>
      <c r="O150" s="241"/>
      <c r="P150" s="241"/>
      <c r="Q150" s="241"/>
      <c r="R150" s="241"/>
      <c r="S150" s="241"/>
    </row>
    <row r="151" spans="1:19" ht="14.25" customHeight="1">
      <c r="A151" s="339"/>
      <c r="B151" s="256" t="s">
        <v>673</v>
      </c>
      <c r="C151" s="216"/>
      <c r="D151" s="229" t="s">
        <v>1751</v>
      </c>
      <c r="E151" s="213" t="s">
        <v>1751</v>
      </c>
      <c r="F151" s="225" t="s">
        <v>2045</v>
      </c>
      <c r="G151" s="213" t="s">
        <v>1751</v>
      </c>
      <c r="H151" s="225" t="s">
        <v>1744</v>
      </c>
      <c r="I151" s="213" t="s">
        <v>1779</v>
      </c>
      <c r="J151" s="1110" t="s">
        <v>2043</v>
      </c>
      <c r="K151" s="229" t="s">
        <v>1768</v>
      </c>
      <c r="L151" s="460"/>
      <c r="M151" s="233"/>
      <c r="N151" s="241"/>
      <c r="O151" s="241"/>
      <c r="P151" s="241"/>
      <c r="Q151" s="241"/>
      <c r="R151" s="241"/>
      <c r="S151" s="241"/>
    </row>
    <row r="152" spans="1:19" ht="14.25" customHeight="1">
      <c r="B152" s="256" t="s">
        <v>679</v>
      </c>
      <c r="D152" s="213" t="s">
        <v>554</v>
      </c>
      <c r="E152" s="213" t="s">
        <v>554</v>
      </c>
      <c r="F152" s="225" t="s">
        <v>1744</v>
      </c>
      <c r="G152" s="213" t="s">
        <v>554</v>
      </c>
      <c r="H152" s="213" t="s">
        <v>554</v>
      </c>
      <c r="I152" s="213" t="s">
        <v>1744</v>
      </c>
      <c r="J152" s="213" t="s">
        <v>554</v>
      </c>
      <c r="K152" s="229" t="s">
        <v>554</v>
      </c>
      <c r="L152" s="460"/>
      <c r="M152" s="233"/>
      <c r="N152" s="241"/>
      <c r="O152" s="241"/>
      <c r="P152" s="241"/>
      <c r="Q152" s="241"/>
      <c r="R152" s="241"/>
      <c r="S152" s="241"/>
    </row>
    <row r="153" spans="1:19" s="341" customFormat="1" ht="14.25" customHeight="1">
      <c r="A153" s="339">
        <v>43</v>
      </c>
      <c r="B153" s="343"/>
      <c r="D153" s="231" t="s">
        <v>1751</v>
      </c>
      <c r="E153" s="230" t="s">
        <v>1751</v>
      </c>
      <c r="F153" s="233" t="s">
        <v>2046</v>
      </c>
      <c r="G153" s="230" t="s">
        <v>1751</v>
      </c>
      <c r="H153" s="233" t="s">
        <v>1751</v>
      </c>
      <c r="I153" s="230" t="s">
        <v>2046</v>
      </c>
      <c r="J153" s="1105" t="s">
        <v>1744</v>
      </c>
      <c r="K153" s="231" t="s">
        <v>554</v>
      </c>
      <c r="L153" s="460"/>
      <c r="M153" s="233"/>
      <c r="N153" s="241"/>
      <c r="O153" s="241"/>
      <c r="P153" s="241"/>
      <c r="Q153" s="241"/>
      <c r="R153" s="241"/>
      <c r="S153" s="241"/>
    </row>
    <row r="154" spans="1:19" ht="14.25" customHeight="1">
      <c r="A154" s="339"/>
      <c r="B154" s="256" t="s">
        <v>674</v>
      </c>
      <c r="D154" s="229" t="s">
        <v>1751</v>
      </c>
      <c r="E154" s="213" t="s">
        <v>1751</v>
      </c>
      <c r="F154" s="225" t="s">
        <v>2046</v>
      </c>
      <c r="G154" s="213" t="s">
        <v>1751</v>
      </c>
      <c r="H154" s="225" t="s">
        <v>1751</v>
      </c>
      <c r="I154" s="213" t="s">
        <v>2046</v>
      </c>
      <c r="J154" s="1110" t="s">
        <v>1744</v>
      </c>
      <c r="K154" s="229" t="s">
        <v>554</v>
      </c>
      <c r="L154" s="460"/>
      <c r="M154" s="233"/>
      <c r="N154" s="241"/>
      <c r="O154" s="241"/>
      <c r="P154" s="241"/>
      <c r="Q154" s="241"/>
      <c r="R154" s="241"/>
      <c r="S154" s="241"/>
    </row>
    <row r="155" spans="1:19" s="341" customFormat="1" ht="14.25" customHeight="1">
      <c r="A155" s="339"/>
      <c r="B155" s="343"/>
      <c r="C155" s="163" t="s">
        <v>1013</v>
      </c>
      <c r="D155" s="231" t="s">
        <v>1751</v>
      </c>
      <c r="E155" s="230" t="s">
        <v>1751</v>
      </c>
      <c r="F155" s="233" t="s">
        <v>1827</v>
      </c>
      <c r="G155" s="230" t="s">
        <v>1751</v>
      </c>
      <c r="H155" s="233" t="s">
        <v>1751</v>
      </c>
      <c r="I155" s="230" t="s">
        <v>2047</v>
      </c>
      <c r="J155" s="1105" t="s">
        <v>1771</v>
      </c>
      <c r="K155" s="233" t="s">
        <v>1744</v>
      </c>
      <c r="L155" s="460"/>
      <c r="M155" s="233"/>
      <c r="N155" s="241"/>
      <c r="O155" s="241"/>
      <c r="P155" s="241"/>
      <c r="Q155" s="241"/>
      <c r="R155" s="241"/>
      <c r="S155" s="241"/>
    </row>
    <row r="156" spans="1:19" s="341" customFormat="1" ht="14.25" customHeight="1">
      <c r="A156" s="339"/>
      <c r="B156" s="343"/>
      <c r="C156" s="303" t="s">
        <v>1012</v>
      </c>
      <c r="D156" s="1107"/>
      <c r="E156" s="1107"/>
      <c r="F156" s="1107"/>
      <c r="G156" s="1107"/>
      <c r="H156" s="1107"/>
      <c r="I156" s="1107"/>
      <c r="J156" s="1107"/>
      <c r="K156" s="1106"/>
      <c r="L156" s="460"/>
      <c r="M156" s="233"/>
      <c r="N156" s="241"/>
      <c r="O156" s="241"/>
      <c r="P156" s="241"/>
      <c r="Q156" s="241"/>
      <c r="R156" s="241"/>
      <c r="S156" s="241"/>
    </row>
    <row r="157" spans="1:19" s="341" customFormat="1" ht="14.25" customHeight="1">
      <c r="A157" s="339"/>
      <c r="B157" s="343"/>
      <c r="C157" s="163" t="s">
        <v>1186</v>
      </c>
      <c r="D157" s="230" t="s">
        <v>1768</v>
      </c>
      <c r="E157" s="230" t="s">
        <v>1751</v>
      </c>
      <c r="F157" s="230" t="s">
        <v>2048</v>
      </c>
      <c r="G157" s="230" t="s">
        <v>1771</v>
      </c>
      <c r="H157" s="230" t="s">
        <v>1967</v>
      </c>
      <c r="I157" s="230" t="s">
        <v>2049</v>
      </c>
      <c r="J157" s="230" t="s">
        <v>2050</v>
      </c>
      <c r="K157" s="233" t="s">
        <v>1771</v>
      </c>
      <c r="L157" s="460"/>
      <c r="M157" s="233"/>
      <c r="N157" s="241"/>
      <c r="O157" s="241"/>
      <c r="P157" s="241"/>
      <c r="Q157" s="241"/>
      <c r="R157" s="241"/>
      <c r="S157" s="241"/>
    </row>
    <row r="158" spans="1:19" s="341" customFormat="1" ht="14.25" customHeight="1">
      <c r="A158" s="339"/>
      <c r="B158" s="343"/>
      <c r="C158" s="303" t="s">
        <v>1187</v>
      </c>
      <c r="D158" s="1107"/>
      <c r="E158" s="1107"/>
      <c r="F158" s="1107"/>
      <c r="G158" s="1107"/>
      <c r="H158" s="1107"/>
      <c r="I158" s="1107"/>
      <c r="J158" s="1107"/>
      <c r="K158" s="1106"/>
      <c r="L158" s="460"/>
      <c r="M158" s="233"/>
      <c r="N158" s="241"/>
      <c r="O158" s="241"/>
      <c r="P158" s="241"/>
      <c r="Q158" s="241"/>
      <c r="R158" s="241"/>
      <c r="S158" s="241"/>
    </row>
    <row r="159" spans="1:19" s="341" customFormat="1" ht="14.25" customHeight="1">
      <c r="A159" s="339"/>
      <c r="B159" s="343"/>
      <c r="C159" s="163" t="s">
        <v>1188</v>
      </c>
      <c r="D159" s="230" t="s">
        <v>1744</v>
      </c>
      <c r="E159" s="230" t="s">
        <v>1744</v>
      </c>
      <c r="F159" s="230" t="s">
        <v>2051</v>
      </c>
      <c r="G159" s="230" t="s">
        <v>1763</v>
      </c>
      <c r="H159" s="230" t="s">
        <v>1753</v>
      </c>
      <c r="I159" s="230" t="s">
        <v>2052</v>
      </c>
      <c r="J159" s="230" t="s">
        <v>1845</v>
      </c>
      <c r="K159" s="233" t="s">
        <v>1751</v>
      </c>
      <c r="L159" s="460"/>
      <c r="M159" s="233"/>
      <c r="N159" s="241"/>
      <c r="O159" s="241"/>
      <c r="P159" s="241"/>
      <c r="Q159" s="241"/>
      <c r="R159" s="241"/>
      <c r="S159" s="241"/>
    </row>
    <row r="160" spans="1:19" s="341" customFormat="1" ht="14.25" customHeight="1">
      <c r="A160" s="339"/>
      <c r="B160" s="343"/>
      <c r="C160" s="303" t="s">
        <v>1189</v>
      </c>
      <c r="D160" s="1107"/>
      <c r="E160" s="1107"/>
      <c r="F160" s="1107"/>
      <c r="G160" s="1107"/>
      <c r="H160" s="1107"/>
      <c r="I160" s="1107"/>
      <c r="J160" s="1107"/>
      <c r="K160" s="1106"/>
      <c r="L160" s="460"/>
      <c r="M160" s="233"/>
      <c r="N160" s="241"/>
      <c r="O160" s="241"/>
      <c r="P160" s="241"/>
      <c r="Q160" s="241"/>
      <c r="R160" s="241"/>
      <c r="S160" s="241"/>
    </row>
    <row r="161" spans="1:19" s="341" customFormat="1" ht="14.25" customHeight="1">
      <c r="A161" s="339"/>
      <c r="B161" s="343"/>
      <c r="C161" s="163" t="s">
        <v>1015</v>
      </c>
      <c r="D161" s="230" t="s">
        <v>1751</v>
      </c>
      <c r="E161" s="230" t="s">
        <v>1751</v>
      </c>
      <c r="F161" s="230" t="s">
        <v>1964</v>
      </c>
      <c r="G161" s="230" t="s">
        <v>1751</v>
      </c>
      <c r="H161" s="230" t="s">
        <v>1744</v>
      </c>
      <c r="I161" s="230" t="s">
        <v>2053</v>
      </c>
      <c r="J161" s="230" t="s">
        <v>554</v>
      </c>
      <c r="K161" s="233" t="s">
        <v>554</v>
      </c>
      <c r="L161" s="225"/>
      <c r="M161" s="233"/>
      <c r="N161" s="241"/>
      <c r="O161" s="241"/>
      <c r="P161" s="241"/>
      <c r="Q161" s="241"/>
      <c r="R161" s="241"/>
      <c r="S161" s="241"/>
    </row>
    <row r="162" spans="1:19" s="341" customFormat="1" ht="14.25" customHeight="1">
      <c r="A162" s="339"/>
      <c r="B162" s="343"/>
      <c r="C162" s="303" t="s">
        <v>1014</v>
      </c>
      <c r="D162" s="1107"/>
      <c r="E162" s="1108"/>
      <c r="F162" s="1107"/>
      <c r="G162" s="1108"/>
      <c r="H162" s="1107"/>
      <c r="I162" s="1108"/>
      <c r="J162" s="1107"/>
      <c r="K162" s="1106"/>
      <c r="L162" s="460"/>
      <c r="M162" s="233"/>
      <c r="N162" s="241"/>
      <c r="O162" s="241"/>
      <c r="P162" s="241"/>
      <c r="Q162" s="241"/>
      <c r="R162" s="241"/>
      <c r="S162" s="241"/>
    </row>
    <row r="163" spans="1:19" s="341" customFormat="1" ht="14.25" customHeight="1">
      <c r="A163" s="339"/>
      <c r="B163" s="343"/>
      <c r="C163" s="163" t="s">
        <v>1017</v>
      </c>
      <c r="D163" s="230" t="s">
        <v>1751</v>
      </c>
      <c r="E163" s="233" t="s">
        <v>1751</v>
      </c>
      <c r="F163" s="230" t="s">
        <v>2054</v>
      </c>
      <c r="G163" s="233" t="s">
        <v>1947</v>
      </c>
      <c r="H163" s="230" t="s">
        <v>1744</v>
      </c>
      <c r="I163" s="233" t="s">
        <v>2055</v>
      </c>
      <c r="J163" s="230" t="s">
        <v>1768</v>
      </c>
      <c r="K163" s="233" t="s">
        <v>554</v>
      </c>
      <c r="L163" s="460"/>
      <c r="M163" s="233"/>
      <c r="N163" s="241"/>
      <c r="O163" s="241"/>
      <c r="P163" s="241"/>
      <c r="Q163" s="241"/>
      <c r="R163" s="241"/>
      <c r="S163" s="241"/>
    </row>
    <row r="164" spans="1:19" s="341" customFormat="1" ht="14.25" customHeight="1">
      <c r="A164" s="339"/>
      <c r="B164" s="343"/>
      <c r="C164" s="303" t="s">
        <v>1016</v>
      </c>
      <c r="D164" s="1107"/>
      <c r="E164" s="1108"/>
      <c r="F164" s="1107"/>
      <c r="G164" s="1108"/>
      <c r="H164" s="1107"/>
      <c r="I164" s="1108"/>
      <c r="J164" s="1107"/>
      <c r="K164" s="1106"/>
      <c r="L164" s="460"/>
      <c r="M164" s="233"/>
      <c r="N164" s="241"/>
      <c r="O164" s="241"/>
      <c r="P164" s="241"/>
      <c r="Q164" s="241"/>
      <c r="R164" s="241"/>
      <c r="S164" s="241"/>
    </row>
    <row r="165" spans="1:19" s="341" customFormat="1" ht="14.25" customHeight="1">
      <c r="A165" s="339"/>
      <c r="B165" s="343"/>
      <c r="C165" s="163" t="s">
        <v>853</v>
      </c>
      <c r="D165" s="230">
        <v>0.29999999999999782</v>
      </c>
      <c r="E165" s="233">
        <v>0.30000000000000038</v>
      </c>
      <c r="F165" s="230">
        <v>81.300000000017462</v>
      </c>
      <c r="G165" s="233">
        <v>0.20000000000001705</v>
      </c>
      <c r="H165" s="230">
        <v>0.70000000000002283</v>
      </c>
      <c r="I165" s="233">
        <v>79.099999999988427</v>
      </c>
      <c r="J165" s="230" t="s">
        <v>554</v>
      </c>
      <c r="K165" s="231" t="s">
        <v>554</v>
      </c>
      <c r="L165" s="460"/>
      <c r="M165" s="233"/>
      <c r="N165" s="241"/>
      <c r="O165" s="241"/>
      <c r="P165" s="241"/>
      <c r="Q165" s="241"/>
      <c r="R165" s="241"/>
      <c r="S165" s="241"/>
    </row>
    <row r="166" spans="1:19" ht="14.25" customHeight="1">
      <c r="A166" s="234"/>
      <c r="B166" s="223"/>
      <c r="C166" s="303" t="s">
        <v>1018</v>
      </c>
      <c r="D166" s="420"/>
      <c r="E166" s="420"/>
      <c r="F166" s="420"/>
      <c r="G166" s="420"/>
      <c r="H166" s="420"/>
      <c r="I166" s="420"/>
      <c r="J166" s="420"/>
      <c r="K166" s="424"/>
      <c r="L166" s="225"/>
      <c r="M166" s="216"/>
      <c r="N166" s="216"/>
      <c r="O166" s="216"/>
      <c r="P166" s="216"/>
      <c r="Q166" s="216"/>
      <c r="R166" s="216"/>
      <c r="S166" s="216"/>
    </row>
    <row r="167" spans="1:19" ht="6" customHeight="1">
      <c r="A167" s="216"/>
      <c r="B167" s="216"/>
      <c r="C167" s="303"/>
      <c r="D167" s="618"/>
      <c r="E167" s="618"/>
      <c r="F167" s="618"/>
      <c r="G167" s="618"/>
      <c r="H167" s="618"/>
      <c r="I167" s="618"/>
      <c r="J167" s="618"/>
      <c r="K167" s="618"/>
      <c r="L167" s="225"/>
      <c r="M167" s="216"/>
      <c r="N167" s="216"/>
      <c r="O167" s="216"/>
      <c r="P167" s="216"/>
      <c r="Q167" s="216"/>
      <c r="R167" s="216"/>
      <c r="S167" s="216"/>
    </row>
    <row r="168" spans="1:19" ht="14.25" customHeight="1">
      <c r="A168" s="619" t="s">
        <v>2056</v>
      </c>
      <c r="B168" s="421"/>
      <c r="D168" s="225"/>
      <c r="E168" s="225"/>
      <c r="F168" s="225"/>
      <c r="G168" s="225"/>
      <c r="H168" s="225"/>
      <c r="I168" s="225"/>
      <c r="J168" s="225"/>
      <c r="K168" s="225"/>
      <c r="L168" s="225"/>
      <c r="M168" s="216"/>
      <c r="N168" s="216"/>
      <c r="O168" s="216"/>
      <c r="P168" s="216"/>
      <c r="Q168" s="216"/>
      <c r="R168" s="216"/>
      <c r="S168" s="216"/>
    </row>
    <row r="169" spans="1:19" s="346" customFormat="1" ht="14.25" customHeight="1">
      <c r="A169" s="620" t="s">
        <v>1252</v>
      </c>
      <c r="B169" s="421"/>
      <c r="D169" s="347"/>
      <c r="E169" s="347"/>
      <c r="F169" s="347"/>
      <c r="G169" s="347"/>
      <c r="H169" s="347"/>
      <c r="I169" s="347"/>
      <c r="J169" s="347"/>
      <c r="K169" s="347"/>
      <c r="L169" s="347"/>
      <c r="M169" s="243"/>
      <c r="N169" s="243"/>
      <c r="O169" s="243"/>
      <c r="P169" s="243"/>
      <c r="Q169" s="243"/>
      <c r="R169" s="243"/>
      <c r="S169" s="243"/>
    </row>
    <row r="170" spans="1:19" ht="11.25" customHeight="1">
      <c r="A170" s="216"/>
      <c r="B170" s="421"/>
      <c r="C170" s="421"/>
      <c r="D170" s="225"/>
      <c r="E170" s="225"/>
      <c r="F170" s="225"/>
      <c r="G170" s="225"/>
      <c r="H170" s="225"/>
      <c r="I170" s="225"/>
      <c r="J170" s="225"/>
      <c r="K170" s="225"/>
      <c r="L170" s="225"/>
      <c r="M170" s="216"/>
      <c r="N170" s="216"/>
      <c r="O170" s="216"/>
      <c r="P170" s="216"/>
      <c r="Q170" s="216"/>
      <c r="R170" s="216"/>
      <c r="S170" s="216"/>
    </row>
    <row r="171" spans="1:19" ht="11.25" customHeight="1">
      <c r="A171" s="216"/>
      <c r="B171" s="216"/>
      <c r="C171" s="216"/>
      <c r="D171" s="225"/>
      <c r="E171" s="225"/>
      <c r="F171" s="225"/>
      <c r="G171" s="225"/>
      <c r="H171" s="225"/>
      <c r="I171" s="225"/>
      <c r="J171" s="225"/>
      <c r="K171" s="225"/>
      <c r="L171" s="225"/>
      <c r="M171" s="216"/>
      <c r="N171" s="216"/>
      <c r="O171" s="216"/>
      <c r="P171" s="216"/>
      <c r="Q171" s="216"/>
      <c r="R171" s="216"/>
      <c r="S171" s="216"/>
    </row>
    <row r="172" spans="1:19" ht="11.25" customHeight="1">
      <c r="A172" s="216"/>
      <c r="B172" s="216"/>
      <c r="C172" s="216"/>
      <c r="D172" s="225"/>
      <c r="E172" s="225"/>
      <c r="F172" s="225"/>
      <c r="G172" s="225"/>
      <c r="H172" s="225"/>
      <c r="I172" s="225"/>
      <c r="J172" s="225"/>
      <c r="K172" s="225"/>
      <c r="L172" s="225"/>
      <c r="M172" s="216"/>
      <c r="N172" s="216"/>
      <c r="O172" s="216"/>
      <c r="P172" s="216"/>
      <c r="Q172" s="216"/>
      <c r="R172" s="216"/>
      <c r="S172" s="216"/>
    </row>
    <row r="173" spans="1:19" ht="11.25" customHeight="1">
      <c r="A173" s="216"/>
      <c r="B173" s="216"/>
      <c r="C173" s="216"/>
      <c r="D173" s="225"/>
      <c r="E173" s="225"/>
      <c r="F173" s="225"/>
      <c r="G173" s="225"/>
      <c r="H173" s="225"/>
      <c r="I173" s="225"/>
      <c r="J173" s="225"/>
      <c r="K173" s="225"/>
      <c r="L173" s="225"/>
      <c r="M173" s="216"/>
      <c r="N173" s="216"/>
      <c r="O173" s="216"/>
      <c r="P173" s="216"/>
      <c r="Q173" s="216"/>
      <c r="R173" s="216"/>
      <c r="S173" s="216"/>
    </row>
    <row r="174" spans="1:19" ht="11.25" customHeight="1">
      <c r="A174" s="216"/>
      <c r="B174" s="216"/>
      <c r="C174" s="216"/>
      <c r="D174" s="225"/>
      <c r="E174" s="225"/>
      <c r="F174" s="225"/>
      <c r="G174" s="225"/>
      <c r="H174" s="225"/>
      <c r="I174" s="225"/>
      <c r="J174" s="225"/>
      <c r="K174" s="225"/>
      <c r="L174" s="225"/>
      <c r="M174" s="216"/>
      <c r="N174" s="216"/>
      <c r="O174" s="216"/>
      <c r="P174" s="216"/>
      <c r="Q174" s="216"/>
      <c r="R174" s="216"/>
      <c r="S174" s="216"/>
    </row>
    <row r="175" spans="1:19" ht="11.25" customHeight="1">
      <c r="A175" s="216"/>
      <c r="B175" s="216"/>
      <c r="C175" s="216"/>
      <c r="D175" s="225"/>
      <c r="E175" s="225"/>
      <c r="F175" s="225"/>
      <c r="G175" s="225"/>
      <c r="H175" s="225"/>
      <c r="I175" s="225"/>
      <c r="J175" s="225"/>
      <c r="K175" s="225"/>
      <c r="L175" s="225"/>
      <c r="M175" s="216"/>
      <c r="N175" s="216"/>
      <c r="O175" s="216"/>
      <c r="P175" s="216"/>
      <c r="Q175" s="216"/>
      <c r="R175" s="216"/>
      <c r="S175" s="216"/>
    </row>
    <row r="176" spans="1:19" ht="11.25" customHeight="1">
      <c r="A176" s="216"/>
      <c r="B176" s="216"/>
      <c r="C176" s="216"/>
      <c r="D176" s="225"/>
      <c r="E176" s="225"/>
      <c r="F176" s="225"/>
      <c r="G176" s="225"/>
      <c r="H176" s="225"/>
      <c r="I176" s="225"/>
      <c r="J176" s="225"/>
      <c r="K176" s="225"/>
      <c r="L176" s="225"/>
      <c r="M176" s="216"/>
      <c r="N176" s="216"/>
      <c r="O176" s="216"/>
      <c r="P176" s="216"/>
      <c r="Q176" s="216"/>
      <c r="R176" s="216"/>
      <c r="S176" s="216"/>
    </row>
    <row r="177" spans="1:19" ht="11.25" customHeight="1">
      <c r="A177" s="216"/>
      <c r="B177" s="216"/>
      <c r="C177" s="216"/>
      <c r="D177" s="225"/>
      <c r="E177" s="225"/>
      <c r="F177" s="225"/>
      <c r="G177" s="225"/>
      <c r="H177" s="225"/>
      <c r="I177" s="225"/>
      <c r="J177" s="225"/>
      <c r="K177" s="225"/>
      <c r="L177" s="225"/>
      <c r="M177" s="216"/>
      <c r="N177" s="216"/>
      <c r="O177" s="216"/>
      <c r="P177" s="216"/>
      <c r="Q177" s="216"/>
      <c r="R177" s="216"/>
      <c r="S177" s="216"/>
    </row>
    <row r="178" spans="1:19" ht="11.25" customHeight="1">
      <c r="A178" s="216"/>
      <c r="B178" s="216"/>
      <c r="C178" s="216"/>
      <c r="D178" s="225"/>
      <c r="E178" s="225"/>
      <c r="F178" s="225"/>
      <c r="G178" s="225"/>
      <c r="H178" s="225"/>
      <c r="I178" s="225"/>
      <c r="J178" s="225"/>
      <c r="K178" s="225"/>
      <c r="L178" s="225"/>
      <c r="M178" s="216"/>
      <c r="N178" s="216"/>
      <c r="O178" s="216"/>
      <c r="P178" s="216"/>
      <c r="Q178" s="216"/>
      <c r="R178" s="216"/>
      <c r="S178" s="216"/>
    </row>
    <row r="179" spans="1:19" ht="11.25" customHeight="1">
      <c r="A179" s="216"/>
      <c r="B179" s="216"/>
      <c r="C179" s="216"/>
      <c r="D179" s="225"/>
      <c r="E179" s="225"/>
      <c r="F179" s="225"/>
      <c r="G179" s="225"/>
      <c r="H179" s="225"/>
      <c r="I179" s="225"/>
      <c r="J179" s="225"/>
      <c r="K179" s="225"/>
      <c r="L179" s="225"/>
      <c r="M179" s="216"/>
      <c r="N179" s="216"/>
      <c r="O179" s="216"/>
      <c r="P179" s="216"/>
      <c r="Q179" s="216"/>
      <c r="R179" s="216"/>
      <c r="S179" s="216"/>
    </row>
    <row r="180" spans="1:19" ht="11.25" customHeight="1">
      <c r="A180" s="216"/>
      <c r="B180" s="216"/>
      <c r="C180" s="216"/>
      <c r="D180" s="225"/>
      <c r="E180" s="225"/>
      <c r="F180" s="225"/>
      <c r="G180" s="225"/>
      <c r="H180" s="225"/>
      <c r="I180" s="225"/>
      <c r="J180" s="225"/>
      <c r="K180" s="225"/>
      <c r="L180" s="225"/>
      <c r="M180" s="216"/>
      <c r="N180" s="216"/>
      <c r="O180" s="216"/>
      <c r="P180" s="216"/>
      <c r="Q180" s="216"/>
      <c r="R180" s="216"/>
      <c r="S180" s="216"/>
    </row>
    <row r="181" spans="1:19" ht="11.25" customHeight="1">
      <c r="A181" s="216"/>
      <c r="B181" s="216"/>
      <c r="C181" s="216"/>
      <c r="D181" s="225"/>
      <c r="E181" s="225"/>
      <c r="F181" s="225"/>
      <c r="G181" s="225"/>
      <c r="H181" s="225"/>
      <c r="I181" s="225"/>
      <c r="J181" s="225"/>
      <c r="K181" s="225"/>
      <c r="L181" s="225"/>
      <c r="M181" s="216"/>
      <c r="N181" s="216"/>
      <c r="O181" s="216"/>
      <c r="P181" s="216"/>
      <c r="Q181" s="216"/>
      <c r="R181" s="216"/>
      <c r="S181" s="216"/>
    </row>
    <row r="182" spans="1:19" ht="11.25" customHeight="1">
      <c r="A182" s="216"/>
      <c r="B182" s="216"/>
      <c r="C182" s="216"/>
      <c r="D182" s="225"/>
      <c r="E182" s="225"/>
      <c r="F182" s="225"/>
      <c r="G182" s="225"/>
      <c r="H182" s="225"/>
      <c r="I182" s="225"/>
      <c r="J182" s="225"/>
      <c r="K182" s="225"/>
      <c r="L182" s="225"/>
      <c r="M182" s="216"/>
      <c r="N182" s="216"/>
      <c r="O182" s="216"/>
      <c r="P182" s="216"/>
      <c r="Q182" s="216"/>
      <c r="R182" s="216"/>
      <c r="S182" s="216"/>
    </row>
    <row r="183" spans="1:19" ht="11.25" customHeight="1">
      <c r="A183" s="216"/>
      <c r="B183" s="216"/>
      <c r="C183" s="216"/>
      <c r="D183" s="225"/>
      <c r="E183" s="225"/>
      <c r="F183" s="225"/>
      <c r="G183" s="225"/>
      <c r="H183" s="225"/>
      <c r="I183" s="225"/>
      <c r="J183" s="225"/>
      <c r="K183" s="225"/>
      <c r="L183" s="225"/>
      <c r="M183" s="216"/>
      <c r="N183" s="216"/>
      <c r="O183" s="216"/>
      <c r="P183" s="216"/>
      <c r="Q183" s="216"/>
      <c r="R183" s="216"/>
      <c r="S183" s="216"/>
    </row>
    <row r="184" spans="1:19" ht="11.25" customHeight="1">
      <c r="A184" s="216"/>
      <c r="B184" s="216"/>
      <c r="D184" s="225"/>
      <c r="E184" s="225"/>
      <c r="F184" s="225"/>
      <c r="G184" s="225"/>
      <c r="H184" s="225"/>
      <c r="I184" s="225"/>
      <c r="J184" s="225"/>
      <c r="K184" s="225"/>
      <c r="L184" s="225"/>
      <c r="M184" s="216"/>
      <c r="N184" s="216"/>
      <c r="O184" s="216"/>
      <c r="P184" s="216"/>
      <c r="Q184" s="216"/>
      <c r="R184" s="216"/>
      <c r="S184" s="216"/>
    </row>
    <row r="185" spans="1:19" ht="11.25" customHeight="1">
      <c r="A185" s="216"/>
      <c r="B185" s="216"/>
      <c r="D185" s="225"/>
      <c r="E185" s="225"/>
      <c r="F185" s="225"/>
      <c r="G185" s="225"/>
      <c r="H185" s="225"/>
      <c r="I185" s="225"/>
      <c r="J185" s="225"/>
      <c r="K185" s="225"/>
      <c r="L185" s="225"/>
      <c r="M185" s="216"/>
      <c r="N185" s="216"/>
      <c r="O185" s="216"/>
      <c r="P185" s="216"/>
      <c r="Q185" s="216"/>
      <c r="R185" s="216"/>
      <c r="S185" s="216"/>
    </row>
    <row r="186" spans="1:19" ht="11.25" customHeight="1">
      <c r="A186" s="216"/>
      <c r="B186" s="216"/>
      <c r="D186" s="225"/>
      <c r="E186" s="225"/>
      <c r="F186" s="225"/>
      <c r="G186" s="225"/>
      <c r="H186" s="225"/>
      <c r="I186" s="225"/>
      <c r="J186" s="225"/>
      <c r="K186" s="225"/>
      <c r="L186" s="225"/>
      <c r="M186" s="216"/>
      <c r="N186" s="216"/>
      <c r="O186" s="216"/>
      <c r="P186" s="216"/>
      <c r="Q186" s="216"/>
      <c r="R186" s="216"/>
      <c r="S186" s="216"/>
    </row>
    <row r="187" spans="1:19" ht="11.25" customHeight="1">
      <c r="A187" s="216"/>
      <c r="B187" s="216"/>
      <c r="D187" s="225"/>
      <c r="E187" s="225"/>
      <c r="F187" s="225"/>
      <c r="G187" s="225"/>
      <c r="H187" s="225"/>
      <c r="I187" s="225"/>
      <c r="J187" s="225"/>
      <c r="K187" s="225"/>
      <c r="L187" s="225"/>
      <c r="M187" s="216"/>
      <c r="N187" s="216"/>
      <c r="O187" s="216"/>
      <c r="P187" s="216"/>
      <c r="Q187" s="216"/>
      <c r="R187" s="216"/>
      <c r="S187" s="216"/>
    </row>
    <row r="188" spans="1:19" ht="11.25" customHeight="1">
      <c r="A188" s="216"/>
      <c r="B188" s="216"/>
      <c r="C188" s="216"/>
      <c r="D188" s="225"/>
      <c r="E188" s="225"/>
      <c r="F188" s="225"/>
      <c r="G188" s="225"/>
      <c r="H188" s="225"/>
      <c r="I188" s="225"/>
      <c r="J188" s="225"/>
      <c r="K188" s="225"/>
      <c r="L188" s="225"/>
      <c r="M188" s="216"/>
      <c r="N188" s="216"/>
      <c r="O188" s="216"/>
      <c r="P188" s="216"/>
      <c r="Q188" s="216"/>
      <c r="R188" s="216"/>
      <c r="S188" s="216"/>
    </row>
    <row r="189" spans="1:19" ht="11.25" customHeight="1">
      <c r="A189" s="216"/>
      <c r="B189" s="216"/>
      <c r="C189" s="216"/>
      <c r="D189" s="225"/>
      <c r="E189" s="225"/>
      <c r="F189" s="225"/>
      <c r="G189" s="225"/>
      <c r="H189" s="225"/>
      <c r="I189" s="225"/>
      <c r="J189" s="225"/>
      <c r="K189" s="225"/>
      <c r="L189" s="225"/>
      <c r="M189" s="216"/>
      <c r="N189" s="216"/>
      <c r="O189" s="216"/>
      <c r="P189" s="216"/>
      <c r="Q189" s="216"/>
      <c r="R189" s="216"/>
      <c r="S189" s="216"/>
    </row>
    <row r="190" spans="1:19" ht="11.25" customHeight="1">
      <c r="A190" s="216"/>
      <c r="B190" s="216"/>
      <c r="C190" s="216"/>
      <c r="D190" s="225"/>
      <c r="E190" s="225"/>
      <c r="F190" s="225"/>
      <c r="G190" s="225"/>
      <c r="H190" s="225"/>
      <c r="I190" s="225"/>
      <c r="J190" s="225"/>
      <c r="K190" s="225"/>
      <c r="L190" s="225"/>
      <c r="M190" s="216"/>
      <c r="N190" s="216"/>
      <c r="O190" s="216"/>
      <c r="P190" s="216"/>
      <c r="Q190" s="216"/>
      <c r="R190" s="216"/>
      <c r="S190" s="216"/>
    </row>
    <row r="191" spans="1:19" ht="11.25" customHeight="1">
      <c r="A191" s="216"/>
      <c r="B191" s="216"/>
      <c r="C191" s="216"/>
      <c r="D191" s="225"/>
      <c r="E191" s="225"/>
      <c r="F191" s="225"/>
      <c r="G191" s="225"/>
      <c r="H191" s="225"/>
      <c r="I191" s="225"/>
      <c r="J191" s="225"/>
      <c r="K191" s="225"/>
      <c r="L191" s="225"/>
      <c r="M191" s="216"/>
      <c r="N191" s="216"/>
      <c r="O191" s="216"/>
      <c r="P191" s="216"/>
      <c r="Q191" s="216"/>
      <c r="R191" s="216"/>
      <c r="S191" s="216"/>
    </row>
    <row r="192" spans="1:19" ht="11.25" customHeight="1">
      <c r="A192" s="216"/>
      <c r="B192" s="216"/>
      <c r="C192" s="216"/>
      <c r="D192" s="225"/>
      <c r="E192" s="225"/>
      <c r="F192" s="225"/>
      <c r="G192" s="225"/>
      <c r="H192" s="225"/>
      <c r="I192" s="225"/>
      <c r="J192" s="225"/>
      <c r="K192" s="225"/>
      <c r="L192" s="225"/>
      <c r="M192" s="216"/>
      <c r="N192" s="216"/>
      <c r="O192" s="216"/>
      <c r="P192" s="216"/>
      <c r="Q192" s="216"/>
      <c r="R192" s="216"/>
      <c r="S192" s="216"/>
    </row>
    <row r="193" spans="1:19" ht="11.25" customHeight="1">
      <c r="A193" s="216"/>
      <c r="B193" s="216"/>
      <c r="C193" s="216"/>
      <c r="D193" s="225"/>
      <c r="E193" s="225"/>
      <c r="F193" s="225"/>
      <c r="G193" s="225"/>
      <c r="H193" s="225"/>
      <c r="I193" s="225"/>
      <c r="J193" s="225"/>
      <c r="K193" s="225"/>
      <c r="L193" s="225"/>
      <c r="M193" s="216"/>
      <c r="N193" s="216"/>
      <c r="O193" s="216"/>
      <c r="P193" s="216"/>
      <c r="Q193" s="216"/>
      <c r="R193" s="216"/>
      <c r="S193" s="216"/>
    </row>
    <row r="194" spans="1:19" ht="11.25" customHeight="1">
      <c r="A194" s="216"/>
      <c r="B194" s="216"/>
      <c r="C194" s="216"/>
      <c r="D194" s="225"/>
      <c r="E194" s="225"/>
      <c r="F194" s="225"/>
      <c r="G194" s="225"/>
      <c r="H194" s="225"/>
      <c r="I194" s="225"/>
      <c r="J194" s="225"/>
      <c r="K194" s="225"/>
      <c r="L194" s="225"/>
      <c r="M194" s="216"/>
      <c r="N194" s="216"/>
      <c r="O194" s="216"/>
      <c r="P194" s="216"/>
      <c r="Q194" s="216"/>
      <c r="R194" s="216"/>
      <c r="S194" s="216"/>
    </row>
    <row r="195" spans="1:19" ht="11.25" customHeight="1">
      <c r="A195" s="216"/>
      <c r="B195" s="216"/>
      <c r="C195" s="216"/>
      <c r="D195" s="225"/>
      <c r="E195" s="225"/>
      <c r="F195" s="225"/>
      <c r="G195" s="225"/>
      <c r="H195" s="225"/>
      <c r="I195" s="225"/>
      <c r="J195" s="225"/>
      <c r="K195" s="225"/>
      <c r="L195" s="225"/>
      <c r="M195" s="216"/>
      <c r="N195" s="216"/>
      <c r="O195" s="216"/>
      <c r="P195" s="216"/>
      <c r="Q195" s="216"/>
      <c r="R195" s="216"/>
      <c r="S195" s="216"/>
    </row>
    <row r="196" spans="1:19" ht="11.25" customHeight="1">
      <c r="A196" s="216"/>
      <c r="B196" s="216"/>
      <c r="C196" s="216"/>
      <c r="D196" s="225"/>
      <c r="E196" s="225"/>
      <c r="F196" s="225"/>
      <c r="G196" s="225"/>
      <c r="H196" s="225"/>
      <c r="I196" s="225"/>
      <c r="J196" s="225"/>
      <c r="K196" s="225"/>
      <c r="L196" s="225"/>
      <c r="M196" s="216"/>
      <c r="N196" s="216"/>
      <c r="O196" s="216"/>
      <c r="P196" s="216"/>
      <c r="Q196" s="216"/>
      <c r="R196" s="216"/>
      <c r="S196" s="216"/>
    </row>
    <row r="197" spans="1:19" ht="11.25" customHeight="1">
      <c r="A197" s="216"/>
      <c r="B197" s="216"/>
      <c r="C197" s="216"/>
      <c r="D197" s="225"/>
      <c r="E197" s="225"/>
      <c r="F197" s="225"/>
      <c r="G197" s="225"/>
      <c r="H197" s="225"/>
      <c r="I197" s="225"/>
      <c r="J197" s="225"/>
      <c r="K197" s="225"/>
      <c r="L197" s="225"/>
      <c r="M197" s="216"/>
      <c r="N197" s="216"/>
      <c r="O197" s="216"/>
      <c r="P197" s="216"/>
      <c r="Q197" s="216"/>
      <c r="R197" s="216"/>
      <c r="S197" s="216"/>
    </row>
    <row r="198" spans="1:19" ht="11.25" customHeight="1">
      <c r="A198" s="216"/>
      <c r="B198" s="216"/>
      <c r="C198" s="216"/>
      <c r="D198" s="225"/>
      <c r="E198" s="225"/>
      <c r="F198" s="225"/>
      <c r="G198" s="225"/>
      <c r="H198" s="225"/>
      <c r="I198" s="225"/>
      <c r="J198" s="225"/>
      <c r="K198" s="225"/>
      <c r="L198" s="225"/>
      <c r="M198" s="216"/>
      <c r="N198" s="216"/>
      <c r="O198" s="216"/>
      <c r="P198" s="216"/>
      <c r="Q198" s="216"/>
      <c r="R198" s="216"/>
      <c r="S198" s="216"/>
    </row>
    <row r="199" spans="1:19" ht="11.25" customHeight="1">
      <c r="A199" s="216"/>
      <c r="B199" s="216"/>
      <c r="C199" s="216"/>
      <c r="D199" s="225"/>
      <c r="E199" s="225"/>
      <c r="F199" s="225"/>
      <c r="G199" s="225"/>
      <c r="H199" s="225"/>
      <c r="I199" s="225"/>
      <c r="J199" s="225"/>
      <c r="K199" s="225"/>
      <c r="L199" s="225"/>
    </row>
    <row r="200" spans="1:19" ht="11.25" customHeight="1">
      <c r="A200" s="216"/>
      <c r="B200" s="216"/>
      <c r="C200" s="216"/>
      <c r="D200" s="225"/>
      <c r="E200" s="225"/>
      <c r="F200" s="225"/>
      <c r="G200" s="225"/>
      <c r="H200" s="225"/>
      <c r="I200" s="225"/>
      <c r="J200" s="225"/>
      <c r="K200" s="225"/>
      <c r="L200" s="225"/>
    </row>
    <row r="201" spans="1:19" ht="11.25" customHeight="1">
      <c r="A201" s="216"/>
      <c r="B201" s="216"/>
      <c r="C201" s="216"/>
      <c r="D201" s="225"/>
      <c r="E201" s="225"/>
      <c r="F201" s="225"/>
      <c r="G201" s="225"/>
      <c r="H201" s="225"/>
      <c r="I201" s="225"/>
      <c r="J201" s="225"/>
      <c r="K201" s="225"/>
      <c r="L201" s="225"/>
    </row>
    <row r="202" spans="1:19" ht="11.25" customHeight="1">
      <c r="A202" s="216"/>
      <c r="B202" s="216"/>
      <c r="C202" s="216"/>
      <c r="D202" s="225"/>
      <c r="E202" s="225"/>
      <c r="F202" s="225"/>
      <c r="G202" s="225"/>
      <c r="H202" s="225"/>
      <c r="I202" s="225"/>
      <c r="J202" s="225"/>
      <c r="K202" s="225"/>
      <c r="L202" s="225"/>
    </row>
    <row r="203" spans="1:19" ht="11.25" customHeight="1">
      <c r="A203" s="216"/>
      <c r="B203" s="216"/>
      <c r="C203" s="216"/>
      <c r="D203" s="225"/>
      <c r="E203" s="225"/>
      <c r="F203" s="225"/>
      <c r="G203" s="225"/>
      <c r="H203" s="225"/>
      <c r="I203" s="225"/>
      <c r="J203" s="225"/>
      <c r="K203" s="225"/>
      <c r="L203" s="225"/>
    </row>
    <row r="204" spans="1:19" ht="11.25" customHeight="1">
      <c r="A204" s="216"/>
      <c r="B204" s="216"/>
      <c r="C204" s="216"/>
      <c r="D204" s="225"/>
      <c r="E204" s="225"/>
      <c r="F204" s="225"/>
      <c r="G204" s="225"/>
      <c r="H204" s="225"/>
      <c r="I204" s="225"/>
      <c r="J204" s="225"/>
      <c r="K204" s="225"/>
      <c r="L204" s="225"/>
    </row>
    <row r="205" spans="1:19" ht="11.25" customHeight="1">
      <c r="A205" s="216"/>
      <c r="B205" s="216"/>
      <c r="C205" s="216"/>
      <c r="D205" s="225"/>
      <c r="E205" s="225"/>
      <c r="F205" s="225"/>
      <c r="G205" s="225"/>
      <c r="H205" s="225"/>
      <c r="I205" s="225"/>
      <c r="J205" s="225"/>
      <c r="K205" s="225"/>
      <c r="L205" s="225"/>
    </row>
    <row r="206" spans="1:19" ht="11.25" customHeight="1">
      <c r="A206" s="216"/>
      <c r="B206" s="216"/>
      <c r="C206" s="216"/>
      <c r="D206" s="225"/>
      <c r="E206" s="225"/>
      <c r="F206" s="225"/>
      <c r="G206" s="225"/>
      <c r="H206" s="225"/>
      <c r="I206" s="225"/>
      <c r="J206" s="225"/>
      <c r="K206" s="225"/>
      <c r="L206" s="225"/>
    </row>
    <row r="207" spans="1:19" ht="11.25" customHeight="1">
      <c r="A207" s="216"/>
      <c r="B207" s="216"/>
      <c r="C207" s="216"/>
      <c r="D207" s="225"/>
      <c r="E207" s="225"/>
      <c r="F207" s="225"/>
      <c r="G207" s="225"/>
      <c r="H207" s="225"/>
      <c r="I207" s="225"/>
      <c r="J207" s="225"/>
      <c r="K207" s="225"/>
      <c r="L207" s="225"/>
    </row>
    <row r="208" spans="1:19" ht="11.25" customHeight="1">
      <c r="A208" s="216"/>
      <c r="B208" s="216"/>
      <c r="C208" s="216"/>
      <c r="D208" s="225"/>
      <c r="E208" s="225"/>
      <c r="F208" s="225"/>
      <c r="G208" s="225"/>
      <c r="H208" s="225"/>
      <c r="I208" s="225"/>
      <c r="J208" s="225"/>
      <c r="K208" s="225"/>
      <c r="L208" s="225"/>
    </row>
    <row r="209" spans="1:12" ht="11.25" customHeight="1">
      <c r="A209" s="216"/>
      <c r="B209" s="216"/>
      <c r="C209" s="216"/>
      <c r="D209" s="225"/>
      <c r="E209" s="225"/>
      <c r="F209" s="225"/>
      <c r="G209" s="225"/>
      <c r="H209" s="225"/>
      <c r="I209" s="225"/>
      <c r="J209" s="225"/>
      <c r="K209" s="225"/>
      <c r="L209" s="225"/>
    </row>
    <row r="210" spans="1:12" ht="11.25" customHeight="1">
      <c r="A210" s="216"/>
      <c r="B210" s="216"/>
      <c r="C210" s="216"/>
      <c r="D210" s="225"/>
      <c r="E210" s="225"/>
      <c r="F210" s="225"/>
      <c r="G210" s="225"/>
      <c r="H210" s="225"/>
      <c r="I210" s="225"/>
      <c r="J210" s="225"/>
      <c r="K210" s="225"/>
      <c r="L210" s="225"/>
    </row>
    <row r="211" spans="1:12" ht="11.25" customHeight="1">
      <c r="A211" s="216"/>
      <c r="B211" s="216"/>
      <c r="C211" s="216"/>
      <c r="D211" s="225"/>
      <c r="E211" s="225"/>
      <c r="F211" s="225"/>
      <c r="G211" s="225"/>
      <c r="H211" s="225"/>
      <c r="I211" s="225"/>
      <c r="J211" s="225"/>
      <c r="K211" s="225"/>
      <c r="L211" s="225"/>
    </row>
    <row r="212" spans="1:12" ht="11.25" customHeight="1">
      <c r="A212" s="216"/>
      <c r="B212" s="216"/>
      <c r="C212" s="216"/>
      <c r="D212" s="225"/>
      <c r="E212" s="225"/>
      <c r="F212" s="225"/>
      <c r="G212" s="225"/>
      <c r="H212" s="225"/>
      <c r="I212" s="225"/>
      <c r="J212" s="225"/>
      <c r="K212" s="225"/>
      <c r="L212" s="225"/>
    </row>
    <row r="213" spans="1:12" ht="11.25" customHeight="1">
      <c r="A213" s="216"/>
      <c r="B213" s="216"/>
      <c r="C213" s="216"/>
      <c r="D213" s="225"/>
      <c r="E213" s="225"/>
      <c r="F213" s="225"/>
      <c r="G213" s="225"/>
      <c r="H213" s="225"/>
      <c r="I213" s="225"/>
      <c r="J213" s="225"/>
      <c r="K213" s="225"/>
      <c r="L213" s="345"/>
    </row>
    <row r="214" spans="1:12" ht="11.25" customHeight="1">
      <c r="A214" s="216"/>
      <c r="B214" s="216"/>
      <c r="C214" s="216"/>
      <c r="D214" s="225"/>
      <c r="E214" s="225"/>
      <c r="F214" s="225"/>
      <c r="G214" s="225"/>
      <c r="H214" s="225"/>
      <c r="I214" s="225"/>
      <c r="J214" s="225"/>
      <c r="K214" s="225"/>
      <c r="L214" s="345"/>
    </row>
    <row r="215" spans="1:12" ht="11.25" customHeight="1">
      <c r="A215" s="216"/>
      <c r="B215" s="216"/>
      <c r="C215" s="216"/>
      <c r="D215" s="225"/>
      <c r="E215" s="225"/>
      <c r="F215" s="225"/>
      <c r="G215" s="225"/>
      <c r="H215" s="225"/>
      <c r="I215" s="225"/>
      <c r="J215" s="225"/>
      <c r="K215" s="225"/>
      <c r="L215" s="345"/>
    </row>
    <row r="216" spans="1:12" ht="11.25" customHeight="1">
      <c r="A216" s="216"/>
      <c r="B216" s="216"/>
      <c r="C216" s="216"/>
      <c r="D216" s="225"/>
      <c r="E216" s="225"/>
      <c r="F216" s="225"/>
      <c r="G216" s="225"/>
      <c r="H216" s="225"/>
      <c r="I216" s="225"/>
      <c r="J216" s="225"/>
      <c r="K216" s="225"/>
      <c r="L216" s="345"/>
    </row>
    <row r="217" spans="1:12" ht="11.25" customHeight="1">
      <c r="A217" s="216"/>
      <c r="B217" s="216"/>
      <c r="C217" s="216"/>
      <c r="D217" s="225"/>
      <c r="E217" s="225"/>
      <c r="F217" s="225"/>
      <c r="G217" s="225"/>
      <c r="H217" s="225"/>
      <c r="I217" s="225"/>
      <c r="J217" s="225"/>
      <c r="K217" s="225"/>
      <c r="L217" s="345"/>
    </row>
    <row r="218" spans="1:12" ht="11.25" customHeight="1">
      <c r="A218" s="216"/>
      <c r="B218" s="216"/>
      <c r="C218" s="216"/>
      <c r="D218" s="225"/>
      <c r="E218" s="225"/>
      <c r="F218" s="225"/>
      <c r="G218" s="225"/>
      <c r="H218" s="225"/>
      <c r="I218" s="225"/>
      <c r="J218" s="225"/>
      <c r="K218" s="225"/>
      <c r="L218" s="345"/>
    </row>
    <row r="219" spans="1:12" ht="11.25" customHeight="1">
      <c r="A219" s="216"/>
      <c r="B219" s="216"/>
      <c r="C219" s="216"/>
      <c r="D219" s="225"/>
      <c r="E219" s="225"/>
      <c r="F219" s="225"/>
      <c r="G219" s="225"/>
      <c r="H219" s="225"/>
      <c r="I219" s="225"/>
      <c r="J219" s="225"/>
      <c r="K219" s="225"/>
      <c r="L219" s="345"/>
    </row>
    <row r="220" spans="1:12" ht="11.25" customHeight="1">
      <c r="A220" s="216"/>
      <c r="B220" s="216"/>
      <c r="C220" s="216"/>
      <c r="D220" s="225"/>
      <c r="E220" s="225"/>
      <c r="F220" s="225"/>
      <c r="G220" s="225"/>
      <c r="H220" s="225"/>
      <c r="I220" s="225"/>
      <c r="J220" s="225"/>
      <c r="K220" s="225"/>
      <c r="L220" s="345"/>
    </row>
    <row r="221" spans="1:12" ht="11.25" customHeight="1">
      <c r="A221" s="216"/>
      <c r="B221" s="216"/>
      <c r="C221" s="216"/>
      <c r="D221" s="225"/>
      <c r="E221" s="225"/>
      <c r="F221" s="225"/>
      <c r="G221" s="225"/>
      <c r="H221" s="225"/>
      <c r="I221" s="225"/>
      <c r="J221" s="225"/>
      <c r="K221" s="225"/>
      <c r="L221" s="345"/>
    </row>
    <row r="222" spans="1:12" ht="11.25" customHeight="1">
      <c r="A222" s="216"/>
      <c r="B222" s="216"/>
      <c r="C222" s="216"/>
      <c r="D222" s="225"/>
      <c r="E222" s="225"/>
      <c r="F222" s="225"/>
      <c r="G222" s="225"/>
      <c r="H222" s="225"/>
      <c r="I222" s="225"/>
      <c r="J222" s="225"/>
      <c r="K222" s="225"/>
      <c r="L222" s="345"/>
    </row>
    <row r="223" spans="1:12" ht="11.25" customHeight="1">
      <c r="A223" s="216"/>
      <c r="B223" s="216"/>
      <c r="C223" s="216"/>
      <c r="D223" s="225"/>
      <c r="E223" s="225"/>
      <c r="F223" s="225"/>
      <c r="G223" s="225"/>
      <c r="H223" s="225"/>
      <c r="I223" s="225"/>
      <c r="J223" s="225"/>
      <c r="K223" s="345"/>
      <c r="L223" s="345"/>
    </row>
    <row r="224" spans="1:12" ht="11.25" customHeight="1">
      <c r="A224" s="216"/>
      <c r="B224" s="216"/>
      <c r="C224" s="216"/>
      <c r="D224" s="225"/>
      <c r="E224" s="225"/>
      <c r="F224" s="225"/>
      <c r="G224" s="225"/>
      <c r="H224" s="225"/>
      <c r="I224" s="225"/>
      <c r="J224" s="225"/>
      <c r="K224" s="345"/>
      <c r="L224" s="345"/>
    </row>
    <row r="225" spans="1:12" ht="11.25" customHeight="1">
      <c r="A225" s="216"/>
      <c r="B225" s="216"/>
      <c r="C225" s="216"/>
      <c r="D225" s="225"/>
      <c r="E225" s="225"/>
      <c r="F225" s="225"/>
      <c r="G225" s="225"/>
      <c r="H225" s="225"/>
      <c r="I225" s="225"/>
      <c r="J225" s="225"/>
      <c r="K225" s="345"/>
      <c r="L225" s="345"/>
    </row>
    <row r="226" spans="1:12" ht="11.25" customHeight="1">
      <c r="A226" s="216"/>
      <c r="B226" s="216"/>
      <c r="C226" s="216"/>
      <c r="D226" s="225"/>
      <c r="E226" s="225"/>
      <c r="F226" s="225"/>
      <c r="G226" s="225"/>
      <c r="H226" s="225"/>
      <c r="I226" s="225"/>
      <c r="J226" s="225"/>
      <c r="K226" s="345"/>
      <c r="L226" s="345"/>
    </row>
    <row r="227" spans="1:12" ht="11.25" customHeight="1">
      <c r="A227" s="216"/>
      <c r="B227" s="216"/>
      <c r="C227" s="216"/>
      <c r="D227" s="225"/>
      <c r="E227" s="225"/>
      <c r="F227" s="225"/>
      <c r="G227" s="225"/>
      <c r="H227" s="225"/>
      <c r="I227" s="225"/>
      <c r="J227" s="225"/>
      <c r="K227" s="345"/>
      <c r="L227" s="345"/>
    </row>
    <row r="228" spans="1:12" ht="11.25" customHeight="1">
      <c r="A228" s="216"/>
      <c r="B228" s="216"/>
      <c r="C228" s="216"/>
      <c r="D228" s="225"/>
      <c r="E228" s="225"/>
      <c r="F228" s="225"/>
      <c r="G228" s="225"/>
      <c r="H228" s="225"/>
      <c r="I228" s="225"/>
      <c r="J228" s="225"/>
      <c r="K228" s="345"/>
      <c r="L228" s="345"/>
    </row>
    <row r="229" spans="1:12" ht="11.25" customHeight="1">
      <c r="A229" s="216"/>
      <c r="B229" s="216"/>
      <c r="C229" s="216"/>
      <c r="D229" s="225"/>
      <c r="E229" s="225"/>
      <c r="F229" s="225"/>
      <c r="G229" s="225"/>
      <c r="H229" s="225"/>
      <c r="I229" s="225"/>
      <c r="J229" s="225"/>
      <c r="K229" s="345"/>
      <c r="L229" s="345"/>
    </row>
    <row r="230" spans="1:12" ht="11.25" customHeight="1">
      <c r="A230" s="216"/>
      <c r="B230" s="216"/>
      <c r="C230" s="216"/>
      <c r="D230" s="225"/>
      <c r="E230" s="225"/>
      <c r="F230" s="225"/>
      <c r="G230" s="225"/>
      <c r="H230" s="225"/>
      <c r="I230" s="225"/>
      <c r="J230" s="225"/>
      <c r="K230" s="345"/>
      <c r="L230" s="345"/>
    </row>
    <row r="231" spans="1:12" ht="11.25" customHeight="1">
      <c r="A231" s="216"/>
      <c r="B231" s="216"/>
      <c r="C231" s="216"/>
      <c r="D231" s="225"/>
      <c r="E231" s="225"/>
      <c r="F231" s="225"/>
      <c r="G231" s="225"/>
      <c r="H231" s="225"/>
      <c r="I231" s="225"/>
      <c r="J231" s="225"/>
      <c r="K231" s="345"/>
      <c r="L231" s="345"/>
    </row>
    <row r="232" spans="1:12" ht="11.25" customHeight="1">
      <c r="A232" s="216"/>
      <c r="B232" s="216"/>
      <c r="C232" s="216"/>
      <c r="D232" s="225"/>
      <c r="E232" s="225"/>
      <c r="F232" s="225"/>
      <c r="G232" s="225"/>
      <c r="H232" s="225"/>
      <c r="I232" s="225"/>
      <c r="J232" s="225"/>
      <c r="K232" s="345"/>
      <c r="L232" s="345"/>
    </row>
    <row r="233" spans="1:12" ht="11.25" customHeight="1">
      <c r="A233" s="216"/>
      <c r="B233" s="216"/>
      <c r="C233" s="216"/>
      <c r="D233" s="225"/>
      <c r="E233" s="225"/>
      <c r="F233" s="225"/>
      <c r="G233" s="225"/>
      <c r="H233" s="225"/>
      <c r="I233" s="225"/>
      <c r="J233" s="345"/>
      <c r="K233" s="345"/>
      <c r="L233" s="345"/>
    </row>
    <row r="234" spans="1:12" ht="11.25" customHeight="1">
      <c r="A234" s="216"/>
      <c r="B234" s="216"/>
      <c r="C234" s="216"/>
      <c r="D234" s="225"/>
      <c r="E234" s="225"/>
      <c r="F234" s="225"/>
      <c r="G234" s="225"/>
      <c r="H234" s="225"/>
      <c r="I234" s="225"/>
      <c r="J234" s="345"/>
      <c r="K234" s="345"/>
      <c r="L234" s="345"/>
    </row>
    <row r="235" spans="1:12" ht="11.25" customHeight="1">
      <c r="A235" s="216"/>
      <c r="B235" s="216"/>
      <c r="C235" s="216"/>
      <c r="D235" s="225"/>
      <c r="E235" s="225"/>
      <c r="F235" s="225"/>
      <c r="G235" s="225"/>
      <c r="H235" s="225"/>
      <c r="I235" s="225"/>
      <c r="J235" s="345"/>
      <c r="K235" s="345"/>
      <c r="L235" s="345"/>
    </row>
    <row r="236" spans="1:12" ht="11.25" customHeight="1">
      <c r="A236" s="216"/>
      <c r="B236" s="216"/>
      <c r="C236" s="216"/>
      <c r="D236" s="225"/>
      <c r="E236" s="225"/>
      <c r="F236" s="225"/>
      <c r="G236" s="225"/>
      <c r="H236" s="225"/>
      <c r="I236" s="225"/>
      <c r="J236" s="345"/>
      <c r="K236" s="345"/>
      <c r="L236" s="345"/>
    </row>
    <row r="237" spans="1:12" ht="11.25" customHeight="1">
      <c r="A237" s="216"/>
      <c r="B237" s="216"/>
      <c r="C237" s="216"/>
      <c r="D237" s="225"/>
      <c r="E237" s="225"/>
      <c r="F237" s="225"/>
      <c r="G237" s="225"/>
      <c r="H237" s="225"/>
      <c r="I237" s="225"/>
      <c r="J237" s="345"/>
      <c r="K237" s="345"/>
      <c r="L237" s="345"/>
    </row>
    <row r="238" spans="1:12" ht="11.25" customHeight="1">
      <c r="A238" s="216"/>
      <c r="B238" s="216"/>
      <c r="C238" s="216"/>
      <c r="D238" s="225"/>
      <c r="E238" s="225"/>
      <c r="F238" s="225"/>
      <c r="G238" s="225"/>
      <c r="H238" s="225"/>
      <c r="I238" s="225"/>
      <c r="J238" s="345"/>
      <c r="K238" s="345"/>
      <c r="L238" s="345"/>
    </row>
    <row r="239" spans="1:12" ht="11.25" customHeight="1">
      <c r="A239" s="216"/>
      <c r="B239" s="216"/>
      <c r="C239" s="216"/>
      <c r="D239" s="225"/>
      <c r="E239" s="225"/>
      <c r="F239" s="225"/>
      <c r="G239" s="225"/>
      <c r="H239" s="225"/>
      <c r="I239" s="225"/>
      <c r="J239" s="345"/>
      <c r="K239" s="345"/>
    </row>
    <row r="240" spans="1:12" ht="11.25" customHeight="1">
      <c r="A240" s="216"/>
      <c r="B240" s="216"/>
    </row>
    <row r="241" spans="1:2" ht="11.25" customHeight="1">
      <c r="A241" s="216"/>
      <c r="B241" s="216"/>
    </row>
    <row r="242" spans="1:2" ht="11.25" customHeight="1">
      <c r="A242" s="216"/>
      <c r="B242" s="216"/>
    </row>
    <row r="243" spans="1:2" ht="11.25" customHeight="1"/>
    <row r="244" spans="1:2" ht="11.25" customHeight="1"/>
    <row r="245" spans="1:2" ht="11.25" customHeight="1"/>
    <row r="246" spans="1:2" ht="11.25" customHeight="1"/>
    <row r="247" spans="1:2" ht="11.25" customHeight="1"/>
    <row r="248" spans="1:2" ht="11.25" customHeight="1"/>
    <row r="249" spans="1:2" ht="11.25" customHeight="1"/>
    <row r="250" spans="1:2" ht="11.25" customHeight="1"/>
    <row r="251" spans="1:2" ht="11.25" customHeight="1"/>
    <row r="252" spans="1:2" ht="11.25" customHeight="1"/>
    <row r="253" spans="1:2" ht="11.25" customHeight="1"/>
    <row r="254" spans="1:2" ht="11.25" customHeight="1"/>
    <row r="255" spans="1:2" ht="11.25" customHeight="1"/>
    <row r="256" spans="1:2" ht="11.25" customHeight="1"/>
    <row r="257" ht="11.25" customHeight="1"/>
    <row r="258" ht="11.25" customHeight="1"/>
  </sheetData>
  <mergeCells count="19">
    <mergeCell ref="J8:K8"/>
    <mergeCell ref="J5:J7"/>
    <mergeCell ref="K5:K7"/>
    <mergeCell ref="A2:K2"/>
    <mergeCell ref="A4:B6"/>
    <mergeCell ref="C4:C8"/>
    <mergeCell ref="D4:I4"/>
    <mergeCell ref="A7:A8"/>
    <mergeCell ref="B7:B8"/>
    <mergeCell ref="G7:G8"/>
    <mergeCell ref="H7:H8"/>
    <mergeCell ref="I7:I8"/>
    <mergeCell ref="F6:F8"/>
    <mergeCell ref="G6:I6"/>
    <mergeCell ref="J4:K4"/>
    <mergeCell ref="D5:E5"/>
    <mergeCell ref="F5:I5"/>
    <mergeCell ref="D6:D8"/>
    <mergeCell ref="E6:E8"/>
  </mergeCells>
  <hyperlinks>
    <hyperlink ref="M2" location="'Spis tablic_Contents'!A1" display="&lt; BACK" xr:uid="{00000000-0004-0000-1F00-000000000000}"/>
    <hyperlink ref="M1" location="'Spis tablic_Contents'!A1" display="&lt; POWRÓT" xr:uid="{00000000-0004-0000-1F00-000001000000}"/>
  </hyperlinks>
  <pageMargins left="0.74803149606299213" right="0.74803149606299213" top="0.78740157480314965" bottom="0.78740157480314965" header="0.51181102362204722" footer="0.51181102362204722"/>
  <pageSetup paperSize="9" scale="41" fitToHeight="0" orientation="portrait" r:id="rId1"/>
  <headerFooter alignWithMargins="0">
    <oddFooter>&amp;L&amp;P/&amp;N</oddFooter>
  </headerFooter>
  <rowBreaks count="1" manualBreakCount="1">
    <brk id="113" max="11" man="1"/>
  </rowBreaks>
  <ignoredErrors>
    <ignoredError sqref="D9:K165"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P92"/>
  <sheetViews>
    <sheetView showGridLines="0" zoomScaleNormal="100" workbookViewId="0">
      <pane ySplit="5" topLeftCell="A6" activePane="bottomLeft" state="frozen"/>
      <selection activeCell="H35" sqref="H35"/>
      <selection pane="bottomLeft"/>
    </sheetView>
  </sheetViews>
  <sheetFormatPr defaultColWidth="9.140625" defaultRowHeight="12"/>
  <cols>
    <col min="1" max="1" width="24.7109375" style="30" customWidth="1"/>
    <col min="2" max="13" width="9.28515625" style="30" customWidth="1"/>
    <col min="14" max="14" width="9.140625" style="30"/>
    <col min="15" max="15" width="12.140625" style="30" customWidth="1"/>
    <col min="16" max="16384" width="9.140625" style="30"/>
  </cols>
  <sheetData>
    <row r="1" spans="1:16" ht="14.25" customHeight="1">
      <c r="A1" s="15" t="s">
        <v>1209</v>
      </c>
      <c r="B1" s="15"/>
      <c r="C1" s="15"/>
      <c r="D1" s="15"/>
      <c r="E1" s="15"/>
      <c r="F1" s="15"/>
      <c r="G1" s="15"/>
      <c r="H1" s="15"/>
      <c r="I1" s="15"/>
      <c r="J1" s="15"/>
      <c r="K1" s="15"/>
      <c r="L1" s="15"/>
      <c r="M1" s="15"/>
      <c r="O1" s="784" t="s">
        <v>500</v>
      </c>
      <c r="P1" s="10"/>
    </row>
    <row r="2" spans="1:16" s="58" customFormat="1" ht="14.25" customHeight="1">
      <c r="A2" s="311" t="s">
        <v>537</v>
      </c>
      <c r="B2" s="355"/>
      <c r="C2" s="355"/>
      <c r="D2" s="355"/>
      <c r="E2" s="355"/>
      <c r="F2" s="355"/>
      <c r="G2" s="355"/>
      <c r="H2" s="355"/>
      <c r="I2" s="355"/>
      <c r="J2" s="355"/>
      <c r="K2" s="355"/>
      <c r="L2" s="355"/>
      <c r="M2" s="355"/>
      <c r="O2" s="785" t="s">
        <v>501</v>
      </c>
      <c r="P2" s="153"/>
    </row>
    <row r="3" spans="1:16" ht="6" customHeight="1">
      <c r="A3" s="14"/>
      <c r="B3" s="20"/>
      <c r="C3" s="20"/>
      <c r="D3" s="20"/>
      <c r="E3" s="20"/>
      <c r="F3" s="20"/>
      <c r="G3" s="20"/>
      <c r="H3" s="20"/>
      <c r="I3" s="20"/>
      <c r="J3" s="20"/>
      <c r="K3" s="20"/>
      <c r="L3" s="20"/>
      <c r="M3" s="20"/>
      <c r="O3" s="786"/>
      <c r="P3" s="10"/>
    </row>
    <row r="4" spans="1:16" ht="30" customHeight="1">
      <c r="A4" s="1246" t="s">
        <v>1090</v>
      </c>
      <c r="B4" s="858" t="s">
        <v>432</v>
      </c>
      <c r="C4" s="858" t="s">
        <v>433</v>
      </c>
      <c r="D4" s="858" t="s">
        <v>434</v>
      </c>
      <c r="E4" s="852" t="s">
        <v>435</v>
      </c>
      <c r="F4" s="851" t="s">
        <v>436</v>
      </c>
      <c r="G4" s="858" t="s">
        <v>437</v>
      </c>
      <c r="H4" s="852" t="s">
        <v>438</v>
      </c>
      <c r="I4" s="858" t="s">
        <v>439</v>
      </c>
      <c r="J4" s="852" t="s">
        <v>440</v>
      </c>
      <c r="K4" s="851" t="s">
        <v>441</v>
      </c>
      <c r="L4" s="858" t="s">
        <v>442</v>
      </c>
      <c r="M4" s="852" t="s">
        <v>443</v>
      </c>
    </row>
    <row r="5" spans="1:16" ht="30" customHeight="1">
      <c r="A5" s="1247"/>
      <c r="B5" s="1127" t="s">
        <v>1019</v>
      </c>
      <c r="C5" s="1127"/>
      <c r="D5" s="1127"/>
      <c r="E5" s="1127"/>
      <c r="F5" s="1127"/>
      <c r="G5" s="1127"/>
      <c r="H5" s="1127"/>
      <c r="I5" s="1127"/>
      <c r="J5" s="1127"/>
      <c r="K5" s="1127"/>
      <c r="L5" s="1127"/>
      <c r="M5" s="1127"/>
    </row>
    <row r="6" spans="1:16" ht="30.75" customHeight="1">
      <c r="A6" s="1116" t="s">
        <v>1020</v>
      </c>
      <c r="B6" s="1116"/>
      <c r="C6" s="1116"/>
      <c r="D6" s="1116"/>
      <c r="E6" s="1116"/>
      <c r="F6" s="1116"/>
      <c r="G6" s="1116"/>
      <c r="H6" s="1116"/>
      <c r="I6" s="1116"/>
      <c r="J6" s="1116"/>
      <c r="K6" s="1116"/>
      <c r="L6" s="1116"/>
      <c r="M6" s="1116"/>
    </row>
    <row r="7" spans="1:16" ht="14.25" customHeight="1">
      <c r="A7" s="63" t="s">
        <v>444</v>
      </c>
      <c r="B7" s="21" t="s">
        <v>568</v>
      </c>
      <c r="C7" s="21" t="s">
        <v>568</v>
      </c>
      <c r="D7" s="21">
        <v>404</v>
      </c>
      <c r="E7" s="21">
        <v>382</v>
      </c>
      <c r="F7" s="21">
        <v>385</v>
      </c>
      <c r="G7" s="21">
        <v>382</v>
      </c>
      <c r="H7" s="21">
        <v>339</v>
      </c>
      <c r="I7" s="21">
        <v>317</v>
      </c>
      <c r="J7" s="21">
        <v>292</v>
      </c>
      <c r="K7" s="21">
        <v>290</v>
      </c>
      <c r="L7" s="21">
        <v>285</v>
      </c>
      <c r="M7" s="22">
        <v>309</v>
      </c>
    </row>
    <row r="8" spans="1:16" ht="14.25" customHeight="1">
      <c r="A8" s="63" t="s">
        <v>445</v>
      </c>
      <c r="B8" s="21">
        <v>350</v>
      </c>
      <c r="C8" s="21">
        <v>398</v>
      </c>
      <c r="D8" s="21">
        <v>416</v>
      </c>
      <c r="E8" s="21">
        <v>402</v>
      </c>
      <c r="F8" s="21">
        <v>393</v>
      </c>
      <c r="G8" s="21">
        <v>357</v>
      </c>
      <c r="H8" s="21">
        <v>331</v>
      </c>
      <c r="I8" s="21">
        <v>326</v>
      </c>
      <c r="J8" s="21">
        <v>297</v>
      </c>
      <c r="K8" s="21">
        <v>282</v>
      </c>
      <c r="L8" s="21">
        <v>311</v>
      </c>
      <c r="M8" s="22">
        <v>356</v>
      </c>
    </row>
    <row r="9" spans="1:16" ht="14.25" customHeight="1">
      <c r="A9" s="63" t="s">
        <v>446</v>
      </c>
      <c r="B9" s="21">
        <v>334</v>
      </c>
      <c r="C9" s="21">
        <v>442</v>
      </c>
      <c r="D9" s="21">
        <v>420</v>
      </c>
      <c r="E9" s="21">
        <v>417</v>
      </c>
      <c r="F9" s="21">
        <v>378</v>
      </c>
      <c r="G9" s="21">
        <v>373</v>
      </c>
      <c r="H9" s="21">
        <v>345</v>
      </c>
      <c r="I9" s="21">
        <v>328</v>
      </c>
      <c r="J9" s="21">
        <v>319</v>
      </c>
      <c r="K9" s="21">
        <v>305</v>
      </c>
      <c r="L9" s="21">
        <v>305</v>
      </c>
      <c r="M9" s="22">
        <v>320</v>
      </c>
    </row>
    <row r="10" spans="1:16" ht="14.25" customHeight="1">
      <c r="A10" s="63" t="s">
        <v>447</v>
      </c>
      <c r="B10" s="21">
        <v>331</v>
      </c>
      <c r="C10" s="21">
        <v>348</v>
      </c>
      <c r="D10" s="21">
        <v>378</v>
      </c>
      <c r="E10" s="21">
        <v>394</v>
      </c>
      <c r="F10" s="21">
        <v>357</v>
      </c>
      <c r="G10" s="21">
        <v>351</v>
      </c>
      <c r="H10" s="21">
        <v>337</v>
      </c>
      <c r="I10" s="21">
        <v>315</v>
      </c>
      <c r="J10" s="21">
        <v>289</v>
      </c>
      <c r="K10" s="21">
        <v>288</v>
      </c>
      <c r="L10" s="21">
        <v>294</v>
      </c>
      <c r="M10" s="22">
        <v>293</v>
      </c>
    </row>
    <row r="11" spans="1:16" ht="14.25" customHeight="1">
      <c r="A11" s="63" t="s">
        <v>448</v>
      </c>
      <c r="B11" s="21">
        <v>341</v>
      </c>
      <c r="C11" s="21">
        <v>358</v>
      </c>
      <c r="D11" s="21">
        <v>402</v>
      </c>
      <c r="E11" s="21">
        <v>425</v>
      </c>
      <c r="F11" s="21">
        <v>404</v>
      </c>
      <c r="G11" s="21">
        <v>374</v>
      </c>
      <c r="H11" s="21">
        <v>373</v>
      </c>
      <c r="I11" s="21">
        <v>331</v>
      </c>
      <c r="J11" s="21">
        <v>305</v>
      </c>
      <c r="K11" s="21">
        <v>296</v>
      </c>
      <c r="L11" s="21">
        <v>298</v>
      </c>
      <c r="M11" s="22">
        <v>326</v>
      </c>
    </row>
    <row r="12" spans="1:16" ht="14.25" customHeight="1">
      <c r="A12" s="63" t="s">
        <v>449</v>
      </c>
      <c r="B12" s="21">
        <v>373</v>
      </c>
      <c r="C12" s="21">
        <v>399</v>
      </c>
      <c r="D12" s="21">
        <v>376</v>
      </c>
      <c r="E12" s="21">
        <v>377</v>
      </c>
      <c r="F12" s="21">
        <v>364</v>
      </c>
      <c r="G12" s="21">
        <v>368</v>
      </c>
      <c r="H12" s="21">
        <v>339</v>
      </c>
      <c r="I12" s="21">
        <v>302</v>
      </c>
      <c r="J12" s="21">
        <v>299</v>
      </c>
      <c r="K12" s="21">
        <v>280</v>
      </c>
      <c r="L12" s="21">
        <v>391</v>
      </c>
      <c r="M12" s="22">
        <v>323</v>
      </c>
    </row>
    <row r="13" spans="1:16" ht="14.25" customHeight="1">
      <c r="A13" s="63" t="s">
        <v>450</v>
      </c>
      <c r="B13" s="21">
        <v>314</v>
      </c>
      <c r="C13" s="21">
        <v>328</v>
      </c>
      <c r="D13" s="21">
        <v>350</v>
      </c>
      <c r="E13" s="21">
        <v>383</v>
      </c>
      <c r="F13" s="21">
        <v>368</v>
      </c>
      <c r="G13" s="21">
        <v>356</v>
      </c>
      <c r="H13" s="21" t="s">
        <v>568</v>
      </c>
      <c r="I13" s="21" t="s">
        <v>568</v>
      </c>
      <c r="J13" s="21">
        <v>320</v>
      </c>
      <c r="K13" s="21">
        <v>276</v>
      </c>
      <c r="L13" s="21">
        <v>296</v>
      </c>
      <c r="M13" s="22">
        <v>307</v>
      </c>
    </row>
    <row r="14" spans="1:16" ht="14.25" customHeight="1">
      <c r="A14" s="63" t="s">
        <v>451</v>
      </c>
      <c r="B14" s="21">
        <v>321</v>
      </c>
      <c r="C14" s="21">
        <v>339</v>
      </c>
      <c r="D14" s="21">
        <v>378</v>
      </c>
      <c r="E14" s="21">
        <v>363</v>
      </c>
      <c r="F14" s="21">
        <v>347</v>
      </c>
      <c r="G14" s="21">
        <v>331</v>
      </c>
      <c r="H14" s="21">
        <v>323</v>
      </c>
      <c r="I14" s="21">
        <v>307</v>
      </c>
      <c r="J14" s="21">
        <v>295</v>
      </c>
      <c r="K14" s="21">
        <v>270</v>
      </c>
      <c r="L14" s="21">
        <v>281</v>
      </c>
      <c r="M14" s="22">
        <v>292</v>
      </c>
    </row>
    <row r="15" spans="1:16" ht="14.25" customHeight="1">
      <c r="A15" s="63" t="s">
        <v>452</v>
      </c>
      <c r="B15" s="21">
        <v>314</v>
      </c>
      <c r="C15" s="21">
        <v>341</v>
      </c>
      <c r="D15" s="21">
        <v>346</v>
      </c>
      <c r="E15" s="21">
        <v>340</v>
      </c>
      <c r="F15" s="21">
        <v>335</v>
      </c>
      <c r="G15" s="21">
        <v>324</v>
      </c>
      <c r="H15" s="21">
        <v>328</v>
      </c>
      <c r="I15" s="21">
        <v>298</v>
      </c>
      <c r="J15" s="21">
        <v>286</v>
      </c>
      <c r="K15" s="21">
        <v>261</v>
      </c>
      <c r="L15" s="21">
        <v>258</v>
      </c>
      <c r="M15" s="22">
        <v>306</v>
      </c>
    </row>
    <row r="16" spans="1:16" ht="14.25" customHeight="1">
      <c r="A16" s="63" t="s">
        <v>453</v>
      </c>
      <c r="B16" s="21">
        <v>343</v>
      </c>
      <c r="C16" s="21">
        <v>362</v>
      </c>
      <c r="D16" s="21">
        <v>368</v>
      </c>
      <c r="E16" s="21">
        <v>380</v>
      </c>
      <c r="F16" s="21">
        <v>353</v>
      </c>
      <c r="G16" s="21">
        <v>350</v>
      </c>
      <c r="H16" s="21">
        <v>325</v>
      </c>
      <c r="I16" s="21">
        <v>305</v>
      </c>
      <c r="J16" s="21">
        <v>279</v>
      </c>
      <c r="K16" s="21">
        <v>272</v>
      </c>
      <c r="L16" s="21">
        <v>291</v>
      </c>
      <c r="M16" s="22">
        <v>322</v>
      </c>
    </row>
    <row r="17" spans="1:13" ht="14.25" customHeight="1">
      <c r="A17" s="63" t="s">
        <v>454</v>
      </c>
      <c r="B17" s="21">
        <v>343</v>
      </c>
      <c r="C17" s="21">
        <v>377</v>
      </c>
      <c r="D17" s="21">
        <v>395</v>
      </c>
      <c r="E17" s="21">
        <v>396</v>
      </c>
      <c r="F17" s="21">
        <v>367</v>
      </c>
      <c r="G17" s="21">
        <v>346</v>
      </c>
      <c r="H17" s="21">
        <v>333</v>
      </c>
      <c r="I17" s="21">
        <v>316</v>
      </c>
      <c r="J17" s="21">
        <v>316</v>
      </c>
      <c r="K17" s="21">
        <v>300</v>
      </c>
      <c r="L17" s="21">
        <v>300</v>
      </c>
      <c r="M17" s="22">
        <v>338</v>
      </c>
    </row>
    <row r="18" spans="1:13" ht="14.25" customHeight="1">
      <c r="A18" s="63" t="s">
        <v>684</v>
      </c>
      <c r="B18" s="361">
        <v>340</v>
      </c>
      <c r="C18" s="361">
        <v>357</v>
      </c>
      <c r="D18" s="361">
        <v>351</v>
      </c>
      <c r="E18" s="361">
        <v>334</v>
      </c>
      <c r="F18" s="361">
        <v>370</v>
      </c>
      <c r="G18" s="361">
        <v>341</v>
      </c>
      <c r="H18" s="361">
        <v>335</v>
      </c>
      <c r="I18" s="361">
        <v>300</v>
      </c>
      <c r="J18" s="361">
        <v>384</v>
      </c>
      <c r="K18" s="361">
        <v>277</v>
      </c>
      <c r="L18" s="361">
        <v>260</v>
      </c>
      <c r="M18" s="173">
        <v>274</v>
      </c>
    </row>
    <row r="19" spans="1:13" ht="14.25" customHeight="1">
      <c r="A19" s="63" t="s">
        <v>685</v>
      </c>
      <c r="B19" s="21">
        <v>300</v>
      </c>
      <c r="C19" s="21">
        <v>353</v>
      </c>
      <c r="D19" s="21">
        <v>353</v>
      </c>
      <c r="E19" s="21">
        <v>365</v>
      </c>
      <c r="F19" s="21">
        <v>351</v>
      </c>
      <c r="G19" s="21">
        <v>338</v>
      </c>
      <c r="H19" s="21">
        <v>326</v>
      </c>
      <c r="I19" s="21">
        <v>309</v>
      </c>
      <c r="J19" s="21">
        <v>287</v>
      </c>
      <c r="K19" s="21">
        <v>281</v>
      </c>
      <c r="L19" s="21">
        <v>282</v>
      </c>
      <c r="M19" s="348">
        <v>280</v>
      </c>
    </row>
    <row r="20" spans="1:13" ht="14.25" customHeight="1">
      <c r="A20" s="63" t="s">
        <v>686</v>
      </c>
      <c r="B20" s="21">
        <v>348</v>
      </c>
      <c r="C20" s="21">
        <v>383</v>
      </c>
      <c r="D20" s="21">
        <v>392</v>
      </c>
      <c r="E20" s="21">
        <v>373</v>
      </c>
      <c r="F20" s="21">
        <v>350</v>
      </c>
      <c r="G20" s="21">
        <v>347</v>
      </c>
      <c r="H20" s="21">
        <v>344</v>
      </c>
      <c r="I20" s="21">
        <v>317</v>
      </c>
      <c r="J20" s="21">
        <v>305</v>
      </c>
      <c r="K20" s="21">
        <v>278</v>
      </c>
      <c r="L20" s="21">
        <v>281</v>
      </c>
      <c r="M20" s="24">
        <v>279</v>
      </c>
    </row>
    <row r="21" spans="1:13" ht="14.25" customHeight="1">
      <c r="A21" s="63" t="s">
        <v>687</v>
      </c>
      <c r="B21" s="22">
        <v>326</v>
      </c>
      <c r="C21" s="21">
        <v>362</v>
      </c>
      <c r="D21" s="22">
        <v>339</v>
      </c>
      <c r="E21" s="21">
        <v>371</v>
      </c>
      <c r="F21" s="22">
        <v>370</v>
      </c>
      <c r="G21" s="21">
        <v>356</v>
      </c>
      <c r="H21" s="22">
        <v>334</v>
      </c>
      <c r="I21" s="21">
        <v>329</v>
      </c>
      <c r="J21" s="22">
        <v>296</v>
      </c>
      <c r="K21" s="21">
        <v>282</v>
      </c>
      <c r="L21" s="22">
        <v>271</v>
      </c>
      <c r="M21" s="348">
        <v>309</v>
      </c>
    </row>
    <row r="22" spans="1:13" ht="14.25" customHeight="1">
      <c r="A22" s="63" t="s">
        <v>602</v>
      </c>
      <c r="B22" s="22">
        <v>373</v>
      </c>
      <c r="C22" s="21">
        <v>373</v>
      </c>
      <c r="D22" s="22">
        <v>381</v>
      </c>
      <c r="E22" s="21">
        <v>370</v>
      </c>
      <c r="F22" s="22">
        <v>370</v>
      </c>
      <c r="G22" s="21">
        <v>354</v>
      </c>
      <c r="H22" s="22">
        <v>334</v>
      </c>
      <c r="I22" s="21">
        <v>304</v>
      </c>
      <c r="J22" s="22">
        <v>294</v>
      </c>
      <c r="K22" s="21">
        <v>292</v>
      </c>
      <c r="L22" s="22">
        <v>290</v>
      </c>
      <c r="M22" s="348">
        <v>271</v>
      </c>
    </row>
    <row r="23" spans="1:13" ht="14.25" customHeight="1">
      <c r="A23" s="63" t="s">
        <v>631</v>
      </c>
      <c r="B23" s="22">
        <v>363</v>
      </c>
      <c r="C23" s="21">
        <v>337</v>
      </c>
      <c r="D23" s="22">
        <v>360</v>
      </c>
      <c r="E23" s="21">
        <v>385</v>
      </c>
      <c r="F23" s="22">
        <v>374</v>
      </c>
      <c r="G23" s="21">
        <v>340</v>
      </c>
      <c r="H23" s="22">
        <v>328</v>
      </c>
      <c r="I23" s="21">
        <v>308</v>
      </c>
      <c r="J23" s="22">
        <v>286</v>
      </c>
      <c r="K23" s="21">
        <v>290</v>
      </c>
      <c r="L23" s="22">
        <v>273</v>
      </c>
      <c r="M23" s="348">
        <v>301</v>
      </c>
    </row>
    <row r="24" spans="1:13" ht="14.25" customHeight="1">
      <c r="A24" s="63" t="s">
        <v>683</v>
      </c>
      <c r="B24" s="22">
        <v>335</v>
      </c>
      <c r="C24" s="21">
        <v>330</v>
      </c>
      <c r="D24" s="22">
        <v>360</v>
      </c>
      <c r="E24" s="21">
        <v>364</v>
      </c>
      <c r="F24" s="22">
        <v>353</v>
      </c>
      <c r="G24" s="21">
        <v>334</v>
      </c>
      <c r="H24" s="22">
        <v>337</v>
      </c>
      <c r="I24" s="21">
        <v>307</v>
      </c>
      <c r="J24" s="22">
        <v>305</v>
      </c>
      <c r="K24" s="21">
        <v>287</v>
      </c>
      <c r="L24" s="22">
        <v>292</v>
      </c>
      <c r="M24" s="348">
        <v>297</v>
      </c>
    </row>
    <row r="25" spans="1:13" ht="14.25" customHeight="1">
      <c r="A25" s="63" t="s">
        <v>765</v>
      </c>
      <c r="B25" s="22">
        <v>345</v>
      </c>
      <c r="C25" s="21">
        <v>410</v>
      </c>
      <c r="D25" s="22">
        <v>414</v>
      </c>
      <c r="E25" s="21">
        <v>356</v>
      </c>
      <c r="F25" s="22">
        <v>360</v>
      </c>
      <c r="G25" s="21">
        <v>351</v>
      </c>
      <c r="H25" s="22">
        <v>340</v>
      </c>
      <c r="I25" s="21">
        <v>311</v>
      </c>
      <c r="J25" s="22">
        <v>295</v>
      </c>
      <c r="K25" s="21">
        <v>288</v>
      </c>
      <c r="L25" s="22">
        <v>297</v>
      </c>
      <c r="M25" s="348">
        <v>298</v>
      </c>
    </row>
    <row r="26" spans="1:13" s="465" customFormat="1" ht="14.25" customHeight="1">
      <c r="A26" s="290" t="s">
        <v>1095</v>
      </c>
      <c r="B26" s="544">
        <v>335</v>
      </c>
      <c r="C26" s="544">
        <v>346</v>
      </c>
      <c r="D26" s="544">
        <v>378</v>
      </c>
      <c r="E26" s="544">
        <v>355</v>
      </c>
      <c r="F26" s="544">
        <v>371</v>
      </c>
      <c r="G26" s="544">
        <v>328</v>
      </c>
      <c r="H26" s="544">
        <v>344</v>
      </c>
      <c r="I26" s="544">
        <v>313</v>
      </c>
      <c r="J26" s="544">
        <v>292</v>
      </c>
      <c r="K26" s="544">
        <v>274</v>
      </c>
      <c r="L26" s="544">
        <v>271</v>
      </c>
      <c r="M26" s="545">
        <v>295</v>
      </c>
    </row>
    <row r="27" spans="1:13" ht="14.25" customHeight="1">
      <c r="A27" s="63" t="s">
        <v>1361</v>
      </c>
      <c r="B27" s="361">
        <v>312</v>
      </c>
      <c r="C27" s="361">
        <v>358</v>
      </c>
      <c r="D27" s="361">
        <v>390</v>
      </c>
      <c r="E27" s="361">
        <v>340</v>
      </c>
      <c r="F27" s="361">
        <v>365</v>
      </c>
      <c r="G27" s="361">
        <v>332</v>
      </c>
      <c r="H27" s="361">
        <v>329</v>
      </c>
      <c r="I27" s="361">
        <v>304</v>
      </c>
      <c r="J27" s="361">
        <v>280</v>
      </c>
      <c r="K27" s="361">
        <v>284</v>
      </c>
      <c r="L27" s="361">
        <v>275</v>
      </c>
      <c r="M27" s="360">
        <v>285</v>
      </c>
    </row>
    <row r="28" spans="1:13" s="111" customFormat="1" ht="14.25" customHeight="1">
      <c r="A28" s="101" t="s">
        <v>1556</v>
      </c>
      <c r="B28" s="1030">
        <v>326</v>
      </c>
      <c r="C28" s="1030">
        <v>366</v>
      </c>
      <c r="D28" s="1030">
        <v>384</v>
      </c>
      <c r="E28" s="1030">
        <v>403</v>
      </c>
      <c r="F28" s="1030">
        <v>365</v>
      </c>
      <c r="G28" s="1030">
        <v>338</v>
      </c>
      <c r="H28" s="1030">
        <v>314</v>
      </c>
      <c r="I28" s="1030">
        <v>322</v>
      </c>
      <c r="J28" s="1030">
        <v>290</v>
      </c>
      <c r="K28" s="1030">
        <v>281</v>
      </c>
      <c r="L28" s="1030">
        <v>289</v>
      </c>
      <c r="M28" s="1031">
        <v>309</v>
      </c>
    </row>
    <row r="29" spans="1:13" ht="47.25" customHeight="1">
      <c r="A29" s="1116" t="s">
        <v>1021</v>
      </c>
      <c r="B29" s="1116"/>
      <c r="C29" s="1116"/>
      <c r="D29" s="1116"/>
      <c r="E29" s="1116"/>
      <c r="F29" s="1116"/>
      <c r="G29" s="1116"/>
      <c r="H29" s="1116"/>
      <c r="I29" s="1116"/>
      <c r="J29" s="1116"/>
      <c r="K29" s="1116"/>
      <c r="L29" s="1116"/>
      <c r="M29" s="1116"/>
    </row>
    <row r="30" spans="1:13" ht="14.25" customHeight="1">
      <c r="A30" s="1032" t="s">
        <v>134</v>
      </c>
      <c r="B30" s="1033">
        <v>31</v>
      </c>
      <c r="C30" s="224">
        <v>30</v>
      </c>
      <c r="D30" s="224">
        <v>29</v>
      </c>
      <c r="E30" s="224">
        <v>10</v>
      </c>
      <c r="F30" s="224">
        <v>9</v>
      </c>
      <c r="G30" s="224">
        <v>1</v>
      </c>
      <c r="H30" s="224">
        <v>7</v>
      </c>
      <c r="I30" s="224">
        <v>-1</v>
      </c>
      <c r="J30" s="224">
        <v>10</v>
      </c>
      <c r="K30" s="224">
        <v>-1</v>
      </c>
      <c r="L30" s="224">
        <v>28</v>
      </c>
      <c r="M30" s="270">
        <v>-47</v>
      </c>
    </row>
    <row r="31" spans="1:13" ht="14.25" customHeight="1">
      <c r="A31" s="123" t="s">
        <v>135</v>
      </c>
      <c r="B31" s="1034"/>
      <c r="C31" s="1035"/>
      <c r="D31" s="1035"/>
      <c r="E31" s="1035"/>
      <c r="F31" s="1035"/>
      <c r="G31" s="1035"/>
      <c r="H31" s="1035"/>
      <c r="I31" s="1035"/>
      <c r="J31" s="1035"/>
      <c r="K31" s="1035"/>
      <c r="L31" s="1035"/>
      <c r="M31" s="1036"/>
    </row>
    <row r="32" spans="1:13" ht="14.25" customHeight="1">
      <c r="A32" s="1032" t="s">
        <v>136</v>
      </c>
      <c r="B32" s="1033">
        <v>-37</v>
      </c>
      <c r="C32" s="224">
        <v>56</v>
      </c>
      <c r="D32" s="224">
        <v>20</v>
      </c>
      <c r="E32" s="224">
        <v>27</v>
      </c>
      <c r="F32" s="224">
        <v>4</v>
      </c>
      <c r="G32" s="224">
        <v>17</v>
      </c>
      <c r="H32" s="224">
        <v>8</v>
      </c>
      <c r="I32" s="224">
        <v>4</v>
      </c>
      <c r="J32" s="224">
        <v>22</v>
      </c>
      <c r="K32" s="224">
        <v>21</v>
      </c>
      <c r="L32" s="224">
        <v>16</v>
      </c>
      <c r="M32" s="270">
        <v>-24</v>
      </c>
    </row>
    <row r="33" spans="1:13" ht="14.25" customHeight="1">
      <c r="A33" s="123" t="s">
        <v>137</v>
      </c>
      <c r="B33" s="1034"/>
      <c r="C33" s="1035"/>
      <c r="D33" s="1035"/>
      <c r="E33" s="1035"/>
      <c r="F33" s="1035"/>
      <c r="G33" s="1035"/>
      <c r="H33" s="1035"/>
      <c r="I33" s="1035"/>
      <c r="J33" s="1035"/>
      <c r="K33" s="1035"/>
      <c r="L33" s="1035"/>
      <c r="M33" s="1036"/>
    </row>
    <row r="34" spans="1:13" ht="14.25" customHeight="1">
      <c r="A34" s="1032" t="s">
        <v>138</v>
      </c>
      <c r="B34" s="1033">
        <v>-27</v>
      </c>
      <c r="C34" s="224">
        <v>-39</v>
      </c>
      <c r="D34" s="224">
        <v>-17</v>
      </c>
      <c r="E34" s="224">
        <v>-1</v>
      </c>
      <c r="F34" s="224">
        <v>-18</v>
      </c>
      <c r="G34" s="224">
        <v>-10</v>
      </c>
      <c r="H34" s="224">
        <v>-1</v>
      </c>
      <c r="I34" s="224">
        <v>-6</v>
      </c>
      <c r="J34" s="224">
        <v>-12</v>
      </c>
      <c r="K34" s="224">
        <v>-4</v>
      </c>
      <c r="L34" s="224">
        <v>0</v>
      </c>
      <c r="M34" s="270">
        <v>-37</v>
      </c>
    </row>
    <row r="35" spans="1:13" ht="14.25" customHeight="1">
      <c r="A35" s="123" t="s">
        <v>139</v>
      </c>
      <c r="B35" s="1034"/>
      <c r="C35" s="1035"/>
      <c r="D35" s="1035"/>
      <c r="E35" s="1035"/>
      <c r="F35" s="1035"/>
      <c r="G35" s="1035"/>
      <c r="H35" s="1035"/>
      <c r="I35" s="1035"/>
      <c r="J35" s="1035"/>
      <c r="K35" s="1035"/>
      <c r="L35" s="1035"/>
      <c r="M35" s="1036"/>
    </row>
    <row r="36" spans="1:13" ht="14.25" customHeight="1">
      <c r="A36" s="1032" t="s">
        <v>140</v>
      </c>
      <c r="B36" s="1033">
        <v>-15</v>
      </c>
      <c r="C36" s="224">
        <v>-26</v>
      </c>
      <c r="D36" s="224">
        <v>10</v>
      </c>
      <c r="E36" s="224">
        <v>28</v>
      </c>
      <c r="F36" s="224">
        <v>29</v>
      </c>
      <c r="G36" s="224">
        <v>13</v>
      </c>
      <c r="H36" s="224">
        <v>32</v>
      </c>
      <c r="I36" s="224">
        <v>8</v>
      </c>
      <c r="J36" s="224">
        <v>4</v>
      </c>
      <c r="K36" s="224">
        <v>6</v>
      </c>
      <c r="L36" s="224">
        <v>5</v>
      </c>
      <c r="M36" s="270">
        <v>0</v>
      </c>
    </row>
    <row r="37" spans="1:13" ht="14.25" customHeight="1">
      <c r="A37" s="123" t="s">
        <v>141</v>
      </c>
      <c r="B37" s="1034"/>
      <c r="C37" s="1035"/>
      <c r="D37" s="1035"/>
      <c r="E37" s="1035"/>
      <c r="F37" s="1035"/>
      <c r="G37" s="1035"/>
      <c r="H37" s="1035"/>
      <c r="I37" s="1035"/>
      <c r="J37" s="1035"/>
      <c r="K37" s="1035"/>
      <c r="L37" s="1035"/>
      <c r="M37" s="1036"/>
    </row>
    <row r="38" spans="1:13" ht="14.25" customHeight="1">
      <c r="A38" s="1032" t="s">
        <v>142</v>
      </c>
      <c r="B38" s="1033">
        <v>21</v>
      </c>
      <c r="C38" s="224">
        <v>18</v>
      </c>
      <c r="D38" s="224">
        <v>-15</v>
      </c>
      <c r="E38" s="224">
        <v>-19</v>
      </c>
      <c r="F38" s="224">
        <v>-12</v>
      </c>
      <c r="G38" s="224">
        <v>6</v>
      </c>
      <c r="H38" s="224">
        <v>-4</v>
      </c>
      <c r="I38" s="224">
        <v>-22</v>
      </c>
      <c r="J38" s="224">
        <v>-3</v>
      </c>
      <c r="K38" s="224">
        <v>-11</v>
      </c>
      <c r="L38" s="224">
        <v>0</v>
      </c>
      <c r="M38" s="270">
        <v>1</v>
      </c>
    </row>
    <row r="39" spans="1:13" ht="14.25" customHeight="1">
      <c r="A39" s="123" t="s">
        <v>143</v>
      </c>
      <c r="B39" s="1034"/>
      <c r="C39" s="1035"/>
      <c r="D39" s="1035"/>
      <c r="E39" s="1035"/>
      <c r="F39" s="1035"/>
      <c r="G39" s="1035"/>
      <c r="H39" s="1035"/>
      <c r="I39" s="1035"/>
      <c r="J39" s="1035"/>
      <c r="K39" s="1035"/>
      <c r="L39" s="1035"/>
      <c r="M39" s="1036"/>
    </row>
    <row r="40" spans="1:13" ht="14.25" customHeight="1">
      <c r="A40" s="1032" t="s">
        <v>144</v>
      </c>
      <c r="B40" s="1033">
        <v>-36</v>
      </c>
      <c r="C40" s="224">
        <v>-53</v>
      </c>
      <c r="D40" s="224">
        <v>-41</v>
      </c>
      <c r="E40" s="224">
        <v>-11</v>
      </c>
      <c r="F40" s="224">
        <v>-7</v>
      </c>
      <c r="G40" s="224">
        <v>-6</v>
      </c>
      <c r="H40" s="1035" t="s">
        <v>568</v>
      </c>
      <c r="I40" s="1035" t="s">
        <v>568</v>
      </c>
      <c r="J40" s="224">
        <v>19</v>
      </c>
      <c r="K40" s="224">
        <v>-14</v>
      </c>
      <c r="L40" s="224">
        <v>6</v>
      </c>
      <c r="M40" s="270">
        <v>-14</v>
      </c>
    </row>
    <row r="41" spans="1:13" ht="14.25" customHeight="1">
      <c r="A41" s="123" t="s">
        <v>145</v>
      </c>
      <c r="B41" s="1034"/>
      <c r="C41" s="1035"/>
      <c r="D41" s="1035"/>
      <c r="E41" s="1035"/>
      <c r="F41" s="1035"/>
      <c r="G41" s="1035"/>
      <c r="H41" s="1035"/>
      <c r="I41" s="1035"/>
      <c r="J41" s="1035"/>
      <c r="K41" s="1035"/>
      <c r="L41" s="1035"/>
      <c r="M41" s="1036"/>
    </row>
    <row r="42" spans="1:13" ht="14.25" customHeight="1">
      <c r="A42" s="1032" t="s">
        <v>146</v>
      </c>
      <c r="B42" s="1033">
        <v>-24</v>
      </c>
      <c r="C42" s="224">
        <v>-38</v>
      </c>
      <c r="D42" s="224">
        <v>-8</v>
      </c>
      <c r="E42" s="224">
        <v>-29</v>
      </c>
      <c r="F42" s="224">
        <v>-27</v>
      </c>
      <c r="G42" s="224">
        <v>-29</v>
      </c>
      <c r="H42" s="224">
        <v>-19</v>
      </c>
      <c r="I42" s="224">
        <v>-16</v>
      </c>
      <c r="J42" s="224">
        <v>-7</v>
      </c>
      <c r="K42" s="224">
        <v>-19</v>
      </c>
      <c r="L42" s="224">
        <v>-9</v>
      </c>
      <c r="M42" s="270">
        <v>-25</v>
      </c>
    </row>
    <row r="43" spans="1:13" ht="14.25" customHeight="1">
      <c r="A43" s="123" t="s">
        <v>147</v>
      </c>
      <c r="B43" s="1034"/>
      <c r="C43" s="1035"/>
      <c r="D43" s="1035"/>
      <c r="E43" s="1035"/>
      <c r="F43" s="1035"/>
      <c r="G43" s="1035"/>
      <c r="H43" s="1035"/>
      <c r="I43" s="1035"/>
      <c r="J43" s="1035"/>
      <c r="K43" s="1035"/>
      <c r="L43" s="1035"/>
      <c r="M43" s="1036"/>
    </row>
    <row r="44" spans="1:13" ht="14.25" customHeight="1">
      <c r="A44" s="1032" t="s">
        <v>148</v>
      </c>
      <c r="B44" s="1033">
        <v>-27</v>
      </c>
      <c r="C44" s="224">
        <v>-33</v>
      </c>
      <c r="D44" s="224">
        <v>-36</v>
      </c>
      <c r="E44" s="224">
        <v>-48</v>
      </c>
      <c r="F44" s="224">
        <v>-36</v>
      </c>
      <c r="G44" s="224">
        <v>-33</v>
      </c>
      <c r="H44" s="224">
        <v>-12</v>
      </c>
      <c r="I44" s="224">
        <v>-23</v>
      </c>
      <c r="J44" s="224">
        <v>-15</v>
      </c>
      <c r="K44" s="224">
        <v>-28</v>
      </c>
      <c r="L44" s="224">
        <v>-30</v>
      </c>
      <c r="M44" s="270">
        <v>-7</v>
      </c>
    </row>
    <row r="45" spans="1:13" ht="14.25" customHeight="1">
      <c r="A45" s="123" t="s">
        <v>149</v>
      </c>
      <c r="B45" s="1034"/>
      <c r="C45" s="1035"/>
      <c r="D45" s="1035"/>
      <c r="E45" s="1035"/>
      <c r="F45" s="1035"/>
      <c r="G45" s="1035"/>
      <c r="H45" s="1035"/>
      <c r="I45" s="1035"/>
      <c r="J45" s="1035"/>
      <c r="K45" s="1035"/>
      <c r="L45" s="1035"/>
      <c r="M45" s="1036"/>
    </row>
    <row r="46" spans="1:13" ht="14.25" customHeight="1">
      <c r="A46" s="1032" t="s">
        <v>688</v>
      </c>
      <c r="B46" s="1033">
        <v>-14</v>
      </c>
      <c r="C46" s="224">
        <v>-17</v>
      </c>
      <c r="D46" s="224">
        <v>-4</v>
      </c>
      <c r="E46" s="224">
        <v>-5</v>
      </c>
      <c r="F46" s="224">
        <v>-12</v>
      </c>
      <c r="G46" s="224">
        <v>3</v>
      </c>
      <c r="H46" s="224">
        <v>-2</v>
      </c>
      <c r="I46" s="224">
        <v>-6</v>
      </c>
      <c r="J46" s="224">
        <v>15</v>
      </c>
      <c r="K46" s="224">
        <v>-12</v>
      </c>
      <c r="L46" s="224">
        <v>0</v>
      </c>
      <c r="M46" s="270">
        <v>14</v>
      </c>
    </row>
    <row r="47" spans="1:13" ht="14.25" customHeight="1">
      <c r="A47" s="123" t="s">
        <v>689</v>
      </c>
      <c r="B47" s="1034"/>
      <c r="C47" s="1035"/>
      <c r="D47" s="1035"/>
      <c r="E47" s="1035"/>
      <c r="F47" s="1035"/>
      <c r="G47" s="1035"/>
      <c r="H47" s="1035"/>
      <c r="I47" s="1035"/>
      <c r="J47" s="1035"/>
      <c r="K47" s="1035"/>
      <c r="L47" s="1035"/>
      <c r="M47" s="1036"/>
    </row>
    <row r="48" spans="1:13" ht="14.25" customHeight="1">
      <c r="A48" s="1032" t="s">
        <v>690</v>
      </c>
      <c r="B48" s="1033">
        <v>-20</v>
      </c>
      <c r="C48" s="224">
        <v>-20</v>
      </c>
      <c r="D48" s="224">
        <v>-13</v>
      </c>
      <c r="E48" s="224">
        <v>9</v>
      </c>
      <c r="F48" s="224">
        <v>-25</v>
      </c>
      <c r="G48" s="224">
        <v>-1</v>
      </c>
      <c r="H48" s="224">
        <v>-9</v>
      </c>
      <c r="I48" s="224">
        <v>4</v>
      </c>
      <c r="J48" s="224">
        <v>11</v>
      </c>
      <c r="K48" s="224">
        <v>18</v>
      </c>
      <c r="L48" s="224">
        <v>16</v>
      </c>
      <c r="M48" s="270">
        <v>-11</v>
      </c>
    </row>
    <row r="49" spans="1:13" ht="14.25" customHeight="1">
      <c r="A49" s="123" t="s">
        <v>691</v>
      </c>
      <c r="B49" s="1034"/>
      <c r="C49" s="1035"/>
      <c r="D49" s="1035"/>
      <c r="E49" s="1035"/>
      <c r="F49" s="1035"/>
      <c r="G49" s="1035"/>
      <c r="H49" s="1035"/>
      <c r="I49" s="1035"/>
      <c r="J49" s="1035"/>
      <c r="K49" s="1035"/>
      <c r="L49" s="1035"/>
      <c r="M49" s="1036"/>
    </row>
    <row r="50" spans="1:13" ht="14.25" customHeight="1">
      <c r="A50" s="1032" t="s">
        <v>692</v>
      </c>
      <c r="B50" s="1033">
        <v>29</v>
      </c>
      <c r="C50" s="224">
        <v>16</v>
      </c>
      <c r="D50" s="224">
        <v>-16</v>
      </c>
      <c r="E50" s="224">
        <v>-1</v>
      </c>
      <c r="F50" s="224">
        <v>-20</v>
      </c>
      <c r="G50" s="224">
        <v>-10</v>
      </c>
      <c r="H50" s="224">
        <v>-7</v>
      </c>
      <c r="I50" s="224">
        <v>-2</v>
      </c>
      <c r="J50" s="224">
        <v>3</v>
      </c>
      <c r="K50" s="224">
        <v>11</v>
      </c>
      <c r="L50" s="224">
        <v>5</v>
      </c>
      <c r="M50" s="270">
        <v>-23</v>
      </c>
    </row>
    <row r="51" spans="1:13" ht="14.25" customHeight="1">
      <c r="A51" s="123" t="s">
        <v>693</v>
      </c>
      <c r="B51" s="1034"/>
      <c r="C51" s="1035"/>
      <c r="D51" s="1035"/>
      <c r="E51" s="1035"/>
      <c r="F51" s="1035"/>
      <c r="G51" s="1035"/>
      <c r="H51" s="1035"/>
      <c r="I51" s="1035"/>
      <c r="J51" s="1035"/>
      <c r="K51" s="1035"/>
      <c r="L51" s="1035"/>
      <c r="M51" s="1036"/>
    </row>
    <row r="52" spans="1:13" ht="14.25" customHeight="1">
      <c r="A52" s="1032" t="s">
        <v>694</v>
      </c>
      <c r="B52" s="1033">
        <v>12</v>
      </c>
      <c r="C52" s="224">
        <v>2</v>
      </c>
      <c r="D52" s="224">
        <v>-5</v>
      </c>
      <c r="E52" s="224">
        <v>-13</v>
      </c>
      <c r="F52" s="224">
        <v>2</v>
      </c>
      <c r="G52" s="224">
        <v>-3</v>
      </c>
      <c r="H52" s="224">
        <v>-11</v>
      </c>
      <c r="I52" s="224">
        <v>-7</v>
      </c>
      <c r="J52" s="224">
        <v>-4</v>
      </c>
      <c r="K52" s="224">
        <v>-9</v>
      </c>
      <c r="L52" s="224">
        <v>3</v>
      </c>
      <c r="M52" s="270">
        <v>-4</v>
      </c>
    </row>
    <row r="53" spans="1:13" ht="14.25" customHeight="1">
      <c r="A53" s="123" t="s">
        <v>695</v>
      </c>
      <c r="B53" s="1034"/>
      <c r="C53" s="1035"/>
      <c r="D53" s="1035"/>
      <c r="E53" s="1035"/>
      <c r="F53" s="1035"/>
      <c r="G53" s="1035"/>
      <c r="H53" s="1035"/>
      <c r="I53" s="1035"/>
      <c r="J53" s="1035"/>
      <c r="K53" s="1035"/>
      <c r="L53" s="1035"/>
      <c r="M53" s="1036"/>
    </row>
    <row r="54" spans="1:13" ht="14.25" customHeight="1">
      <c r="A54" s="1032" t="s">
        <v>150</v>
      </c>
      <c r="B54" s="1033">
        <v>3</v>
      </c>
      <c r="C54" s="224">
        <v>-11</v>
      </c>
      <c r="D54" s="224">
        <v>-14</v>
      </c>
      <c r="E54" s="224">
        <v>-7</v>
      </c>
      <c r="F54" s="224">
        <v>-17</v>
      </c>
      <c r="G54" s="224">
        <v>-7</v>
      </c>
      <c r="H54" s="224">
        <v>-15</v>
      </c>
      <c r="I54" s="224">
        <v>-16</v>
      </c>
      <c r="J54" s="224">
        <v>-22</v>
      </c>
      <c r="K54" s="224">
        <v>-17</v>
      </c>
      <c r="L54" s="224">
        <v>2</v>
      </c>
      <c r="M54" s="270">
        <v>10</v>
      </c>
    </row>
    <row r="55" spans="1:13" ht="14.25" customHeight="1">
      <c r="A55" s="123" t="s">
        <v>151</v>
      </c>
      <c r="B55" s="1034"/>
      <c r="C55" s="1035"/>
      <c r="D55" s="1035"/>
      <c r="E55" s="1035"/>
      <c r="F55" s="1035"/>
      <c r="G55" s="1035"/>
      <c r="H55" s="1035"/>
      <c r="I55" s="1035"/>
      <c r="J55" s="1035"/>
      <c r="K55" s="1035"/>
      <c r="L55" s="1035"/>
      <c r="M55" s="1036"/>
    </row>
    <row r="56" spans="1:13" ht="14.25" customHeight="1">
      <c r="A56" s="1032" t="s">
        <v>696</v>
      </c>
      <c r="B56" s="1033">
        <v>-36</v>
      </c>
      <c r="C56" s="224">
        <v>14</v>
      </c>
      <c r="D56" s="224">
        <v>5</v>
      </c>
      <c r="E56" s="224">
        <v>-1</v>
      </c>
      <c r="F56" s="224">
        <v>-5</v>
      </c>
      <c r="G56" s="224">
        <v>-19</v>
      </c>
      <c r="H56" s="224">
        <v>-22</v>
      </c>
      <c r="I56" s="224">
        <v>5</v>
      </c>
      <c r="J56" s="224">
        <v>-20</v>
      </c>
      <c r="K56" s="224">
        <v>-23</v>
      </c>
      <c r="L56" s="224">
        <v>-8</v>
      </c>
      <c r="M56" s="270">
        <v>-52</v>
      </c>
    </row>
    <row r="57" spans="1:13" ht="14.25" customHeight="1">
      <c r="A57" s="123" t="s">
        <v>697</v>
      </c>
      <c r="B57" s="1034"/>
      <c r="C57" s="1035"/>
      <c r="D57" s="1035"/>
      <c r="E57" s="1035"/>
      <c r="F57" s="1035"/>
      <c r="G57" s="1035"/>
      <c r="H57" s="1035"/>
      <c r="I57" s="1035"/>
      <c r="J57" s="1035"/>
      <c r="K57" s="1035"/>
      <c r="L57" s="1035"/>
      <c r="M57" s="1036"/>
    </row>
    <row r="58" spans="1:13" ht="14.25" customHeight="1">
      <c r="A58" s="1032" t="s">
        <v>698</v>
      </c>
      <c r="B58" s="1033">
        <v>-6</v>
      </c>
      <c r="C58" s="224">
        <v>-11</v>
      </c>
      <c r="D58" s="224">
        <v>0</v>
      </c>
      <c r="E58" s="224">
        <v>-26</v>
      </c>
      <c r="F58" s="224">
        <v>-13</v>
      </c>
      <c r="G58" s="224">
        <v>-13</v>
      </c>
      <c r="H58" s="224">
        <v>-7</v>
      </c>
      <c r="I58" s="224">
        <v>-9</v>
      </c>
      <c r="J58" s="224">
        <v>1</v>
      </c>
      <c r="K58" s="224">
        <v>-3</v>
      </c>
      <c r="L58" s="224">
        <v>5</v>
      </c>
      <c r="M58" s="270">
        <v>-40</v>
      </c>
    </row>
    <row r="59" spans="1:13" ht="14.25" customHeight="1">
      <c r="A59" s="123" t="s">
        <v>699</v>
      </c>
      <c r="B59" s="1034"/>
      <c r="C59" s="1036"/>
      <c r="D59" s="1035"/>
      <c r="E59" s="1035"/>
      <c r="F59" s="1035"/>
      <c r="G59" s="1035"/>
      <c r="H59" s="1035"/>
      <c r="I59" s="1035"/>
      <c r="J59" s="1035"/>
      <c r="K59" s="1035"/>
      <c r="L59" s="1035"/>
      <c r="M59" s="1036"/>
    </row>
    <row r="60" spans="1:13" ht="14.25" customHeight="1">
      <c r="A60" s="1032" t="s">
        <v>700</v>
      </c>
      <c r="B60" s="1033">
        <v>-40</v>
      </c>
      <c r="C60" s="270">
        <v>-50</v>
      </c>
      <c r="D60" s="224">
        <v>7</v>
      </c>
      <c r="E60" s="224">
        <v>-16</v>
      </c>
      <c r="F60" s="224">
        <v>-4</v>
      </c>
      <c r="G60" s="224">
        <v>-14</v>
      </c>
      <c r="H60" s="224">
        <v>-9</v>
      </c>
      <c r="I60" s="224">
        <v>-15</v>
      </c>
      <c r="J60" s="224">
        <v>-7</v>
      </c>
      <c r="K60" s="224">
        <v>-15</v>
      </c>
      <c r="L60" s="224">
        <v>-16</v>
      </c>
      <c r="M60" s="270">
        <v>-28</v>
      </c>
    </row>
    <row r="61" spans="1:13" ht="14.25" customHeight="1">
      <c r="A61" s="123" t="s">
        <v>701</v>
      </c>
      <c r="B61" s="1034"/>
      <c r="C61" s="1036"/>
      <c r="D61" s="1035"/>
      <c r="E61" s="1035"/>
      <c r="F61" s="1035"/>
      <c r="G61" s="1035"/>
      <c r="H61" s="1035"/>
      <c r="I61" s="1035"/>
      <c r="J61" s="1035"/>
      <c r="K61" s="1035"/>
      <c r="L61" s="1035"/>
      <c r="M61" s="1036"/>
    </row>
    <row r="62" spans="1:13" ht="14.25" customHeight="1">
      <c r="A62" s="1032" t="s">
        <v>702</v>
      </c>
      <c r="B62" s="1033">
        <v>-13</v>
      </c>
      <c r="C62" s="224">
        <v>41</v>
      </c>
      <c r="D62" s="224">
        <v>7</v>
      </c>
      <c r="E62" s="224">
        <v>-34</v>
      </c>
      <c r="F62" s="224">
        <v>-13</v>
      </c>
      <c r="G62" s="224">
        <v>-8</v>
      </c>
      <c r="H62" s="224">
        <v>-13</v>
      </c>
      <c r="I62" s="224">
        <v>-12</v>
      </c>
      <c r="J62" s="224">
        <v>-5</v>
      </c>
      <c r="K62" s="224">
        <v>11</v>
      </c>
      <c r="L62" s="224">
        <v>-11</v>
      </c>
      <c r="M62" s="270">
        <v>9</v>
      </c>
    </row>
    <row r="63" spans="1:13" ht="14.25" customHeight="1">
      <c r="A63" s="123" t="s">
        <v>703</v>
      </c>
      <c r="B63" s="1034"/>
      <c r="C63" s="1035"/>
      <c r="D63" s="1035"/>
      <c r="E63" s="1035"/>
      <c r="F63" s="1035"/>
      <c r="G63" s="1035"/>
      <c r="H63" s="1035"/>
      <c r="I63" s="1035"/>
      <c r="J63" s="1035"/>
      <c r="K63" s="1035"/>
      <c r="L63" s="1035"/>
      <c r="M63" s="1036"/>
    </row>
    <row r="64" spans="1:13" ht="14.25" customHeight="1">
      <c r="A64" s="1032" t="s">
        <v>153</v>
      </c>
      <c r="B64" s="1033">
        <v>5</v>
      </c>
      <c r="C64" s="224">
        <v>5</v>
      </c>
      <c r="D64" s="224">
        <v>14</v>
      </c>
      <c r="E64" s="224">
        <v>12</v>
      </c>
      <c r="F64" s="224">
        <v>-1</v>
      </c>
      <c r="G64" s="224">
        <v>-9</v>
      </c>
      <c r="H64" s="224">
        <v>-5</v>
      </c>
      <c r="I64" s="224">
        <v>-4</v>
      </c>
      <c r="J64" s="224">
        <v>16</v>
      </c>
      <c r="K64" s="224">
        <v>13</v>
      </c>
      <c r="L64" s="224">
        <v>13</v>
      </c>
      <c r="M64" s="270">
        <v>29</v>
      </c>
    </row>
    <row r="65" spans="1:13" ht="14.25" customHeight="1">
      <c r="A65" s="123" t="s">
        <v>152</v>
      </c>
      <c r="B65" s="1034"/>
      <c r="C65" s="1035"/>
      <c r="D65" s="1035"/>
      <c r="E65" s="1035"/>
      <c r="F65" s="1035"/>
      <c r="G65" s="1035"/>
      <c r="H65" s="1035"/>
      <c r="I65" s="1035"/>
      <c r="J65" s="1035"/>
      <c r="K65" s="1035"/>
      <c r="L65" s="1035"/>
      <c r="M65" s="1036"/>
    </row>
    <row r="66" spans="1:13" ht="14.25" customHeight="1">
      <c r="A66" s="1032" t="s">
        <v>704</v>
      </c>
      <c r="B66" s="1033">
        <v>2</v>
      </c>
      <c r="C66" s="224">
        <v>-15</v>
      </c>
      <c r="D66" s="224">
        <v>-30</v>
      </c>
      <c r="E66" s="224">
        <v>-50</v>
      </c>
      <c r="F66" s="224">
        <v>2</v>
      </c>
      <c r="G66" s="224">
        <v>-14</v>
      </c>
      <c r="H66" s="224">
        <v>-3</v>
      </c>
      <c r="I66" s="224">
        <v>-20</v>
      </c>
      <c r="J66" s="224">
        <v>-16</v>
      </c>
      <c r="K66" s="224">
        <v>-10</v>
      </c>
      <c r="L66" s="224">
        <v>-27</v>
      </c>
      <c r="M66" s="1029">
        <v>-35</v>
      </c>
    </row>
    <row r="67" spans="1:13" ht="14.25" customHeight="1">
      <c r="A67" s="123" t="s">
        <v>705</v>
      </c>
      <c r="B67" s="350"/>
      <c r="C67" s="351"/>
      <c r="D67" s="351"/>
      <c r="E67" s="351"/>
      <c r="F67" s="351"/>
      <c r="G67" s="351"/>
      <c r="H67" s="351"/>
      <c r="I67" s="351"/>
      <c r="J67" s="351"/>
      <c r="K67" s="351"/>
      <c r="L67" s="351"/>
      <c r="M67" s="351"/>
    </row>
    <row r="68" spans="1:13" ht="14.25" customHeight="1">
      <c r="A68" s="1032" t="s">
        <v>706</v>
      </c>
      <c r="B68" s="21">
        <v>-38</v>
      </c>
      <c r="C68" s="21">
        <v>-19</v>
      </c>
      <c r="D68" s="21">
        <v>-28</v>
      </c>
      <c r="E68" s="21">
        <v>-19</v>
      </c>
      <c r="F68" s="21">
        <v>-16</v>
      </c>
      <c r="G68" s="21">
        <v>-16</v>
      </c>
      <c r="H68" s="21">
        <v>-11</v>
      </c>
      <c r="I68" s="21">
        <v>-10</v>
      </c>
      <c r="J68" s="21">
        <v>-13</v>
      </c>
      <c r="K68" s="21">
        <v>-6</v>
      </c>
      <c r="L68" s="21">
        <v>-5</v>
      </c>
      <c r="M68" s="348">
        <v>-29</v>
      </c>
    </row>
    <row r="69" spans="1:13" ht="14.25" customHeight="1">
      <c r="A69" s="123" t="s">
        <v>707</v>
      </c>
      <c r="B69" s="352"/>
      <c r="C69" s="352"/>
      <c r="D69" s="352"/>
      <c r="E69" s="352"/>
      <c r="F69" s="352"/>
      <c r="G69" s="352"/>
      <c r="H69" s="352"/>
      <c r="I69" s="352"/>
      <c r="J69" s="352"/>
      <c r="K69" s="352"/>
      <c r="L69" s="352"/>
      <c r="M69" s="351"/>
    </row>
    <row r="70" spans="1:13" ht="14.25" customHeight="1">
      <c r="A70" s="1032" t="s">
        <v>708</v>
      </c>
      <c r="B70" s="1033">
        <v>11</v>
      </c>
      <c r="C70" s="224">
        <v>11</v>
      </c>
      <c r="D70" s="224">
        <v>10</v>
      </c>
      <c r="E70" s="224">
        <v>-11</v>
      </c>
      <c r="F70" s="224">
        <v>-17</v>
      </c>
      <c r="G70" s="224">
        <v>-7</v>
      </c>
      <c r="H70" s="1033">
        <v>7</v>
      </c>
      <c r="I70" s="224">
        <v>-2</v>
      </c>
      <c r="J70" s="224">
        <v>5</v>
      </c>
      <c r="K70" s="224">
        <v>-9</v>
      </c>
      <c r="L70" s="224">
        <v>-6</v>
      </c>
      <c r="M70" s="1037">
        <v>-30</v>
      </c>
    </row>
    <row r="71" spans="1:13" ht="14.25" customHeight="1">
      <c r="A71" s="123" t="s">
        <v>709</v>
      </c>
      <c r="B71" s="352"/>
      <c r="C71" s="352"/>
      <c r="D71" s="352"/>
      <c r="E71" s="352"/>
      <c r="F71" s="352"/>
      <c r="G71" s="352"/>
      <c r="H71" s="352"/>
      <c r="I71" s="352"/>
      <c r="J71" s="352"/>
      <c r="K71" s="352"/>
      <c r="L71" s="352"/>
      <c r="M71" s="351"/>
    </row>
    <row r="72" spans="1:13" ht="14.25" customHeight="1">
      <c r="A72" s="1032" t="s">
        <v>591</v>
      </c>
      <c r="B72" s="22">
        <v>-11</v>
      </c>
      <c r="C72" s="21">
        <v>-9</v>
      </c>
      <c r="D72" s="22">
        <v>-42</v>
      </c>
      <c r="E72" s="21">
        <v>-12</v>
      </c>
      <c r="F72" s="22">
        <v>3</v>
      </c>
      <c r="G72" s="21">
        <v>2</v>
      </c>
      <c r="H72" s="22">
        <v>-3</v>
      </c>
      <c r="I72" s="21">
        <v>10</v>
      </c>
      <c r="J72" s="22">
        <v>-4</v>
      </c>
      <c r="K72" s="21">
        <v>-5</v>
      </c>
      <c r="L72" s="21">
        <v>-15</v>
      </c>
      <c r="M72" s="24">
        <v>1</v>
      </c>
    </row>
    <row r="73" spans="1:13" ht="14.25" customHeight="1">
      <c r="A73" s="123" t="s">
        <v>592</v>
      </c>
      <c r="B73" s="352"/>
      <c r="C73" s="352"/>
      <c r="D73" s="352"/>
      <c r="E73" s="352"/>
      <c r="F73" s="352"/>
      <c r="G73" s="352"/>
      <c r="H73" s="352"/>
      <c r="I73" s="352"/>
      <c r="J73" s="352"/>
      <c r="K73" s="352"/>
      <c r="L73" s="352"/>
      <c r="M73" s="351"/>
    </row>
    <row r="74" spans="1:13" ht="14.25" customHeight="1">
      <c r="A74" s="1032" t="s">
        <v>710</v>
      </c>
      <c r="B74" s="468">
        <v>37</v>
      </c>
      <c r="C74" s="468">
        <v>4</v>
      </c>
      <c r="D74" s="468">
        <v>2</v>
      </c>
      <c r="E74" s="468">
        <v>-10</v>
      </c>
      <c r="F74" s="468">
        <v>3</v>
      </c>
      <c r="G74" s="468">
        <v>0</v>
      </c>
      <c r="H74" s="468">
        <v>-3</v>
      </c>
      <c r="I74" s="468">
        <v>-15</v>
      </c>
      <c r="J74" s="468">
        <v>-6</v>
      </c>
      <c r="K74" s="468">
        <v>5</v>
      </c>
      <c r="L74" s="468">
        <v>3</v>
      </c>
      <c r="M74" s="467">
        <v>-36</v>
      </c>
    </row>
    <row r="75" spans="1:13" ht="14.25" customHeight="1">
      <c r="A75" s="123" t="s">
        <v>603</v>
      </c>
      <c r="B75" s="352"/>
      <c r="C75" s="352"/>
      <c r="D75" s="352"/>
      <c r="E75" s="352"/>
      <c r="F75" s="352"/>
      <c r="G75" s="352"/>
      <c r="H75" s="352"/>
      <c r="I75" s="352"/>
      <c r="J75" s="352"/>
      <c r="K75" s="352"/>
      <c r="L75" s="352"/>
      <c r="M75" s="350"/>
    </row>
    <row r="76" spans="1:13" ht="14.25" customHeight="1">
      <c r="A76" s="1032" t="s">
        <v>711</v>
      </c>
      <c r="B76" s="468">
        <v>25</v>
      </c>
      <c r="C76" s="468">
        <v>-34</v>
      </c>
      <c r="D76" s="468">
        <v>-20</v>
      </c>
      <c r="E76" s="468">
        <v>2</v>
      </c>
      <c r="F76" s="468">
        <v>7</v>
      </c>
      <c r="G76" s="468">
        <v>-13</v>
      </c>
      <c r="H76" s="468">
        <v>-9</v>
      </c>
      <c r="I76" s="468">
        <v>-11</v>
      </c>
      <c r="J76" s="468">
        <v>-14</v>
      </c>
      <c r="K76" s="468">
        <v>3</v>
      </c>
      <c r="L76" s="468">
        <v>-13</v>
      </c>
      <c r="M76" s="467">
        <v>-6</v>
      </c>
    </row>
    <row r="77" spans="1:13" ht="14.25" customHeight="1">
      <c r="A77" s="123" t="s">
        <v>712</v>
      </c>
      <c r="B77" s="352"/>
      <c r="C77" s="352"/>
      <c r="D77" s="352"/>
      <c r="E77" s="352"/>
      <c r="F77" s="352"/>
      <c r="G77" s="352"/>
      <c r="H77" s="352"/>
      <c r="I77" s="352"/>
      <c r="J77" s="352"/>
      <c r="K77" s="352"/>
      <c r="L77" s="352"/>
      <c r="M77" s="350"/>
    </row>
    <row r="78" spans="1:13" ht="14.25" customHeight="1">
      <c r="A78" s="1032" t="s">
        <v>713</v>
      </c>
      <c r="B78" s="468">
        <v>-3</v>
      </c>
      <c r="C78" s="468">
        <v>-41</v>
      </c>
      <c r="D78" s="468">
        <v>-20</v>
      </c>
      <c r="E78" s="468">
        <v>-19</v>
      </c>
      <c r="F78" s="468">
        <v>-14</v>
      </c>
      <c r="G78" s="468">
        <v>-19</v>
      </c>
      <c r="H78" s="468">
        <v>0</v>
      </c>
      <c r="I78" s="468">
        <v>-12</v>
      </c>
      <c r="J78" s="468">
        <v>6</v>
      </c>
      <c r="K78" s="468">
        <v>0</v>
      </c>
      <c r="L78" s="468">
        <v>6</v>
      </c>
      <c r="M78" s="467">
        <v>-10</v>
      </c>
    </row>
    <row r="79" spans="1:13" ht="14.25" customHeight="1">
      <c r="A79" s="123" t="s">
        <v>714</v>
      </c>
      <c r="B79" s="352"/>
      <c r="C79" s="352"/>
      <c r="D79" s="352"/>
      <c r="E79" s="352"/>
      <c r="F79" s="352"/>
      <c r="G79" s="352"/>
      <c r="H79" s="352"/>
      <c r="I79" s="352"/>
      <c r="J79" s="352"/>
      <c r="K79" s="352"/>
      <c r="L79" s="352"/>
      <c r="M79" s="350"/>
    </row>
    <row r="80" spans="1:13" ht="14.25" customHeight="1">
      <c r="A80" s="1032" t="s">
        <v>854</v>
      </c>
      <c r="B80" s="468">
        <v>6</v>
      </c>
      <c r="C80" s="468">
        <v>40</v>
      </c>
      <c r="D80" s="468">
        <v>35</v>
      </c>
      <c r="E80" s="468">
        <v>-26</v>
      </c>
      <c r="F80" s="468">
        <v>-7</v>
      </c>
      <c r="G80" s="468">
        <v>-2</v>
      </c>
      <c r="H80" s="468">
        <v>3</v>
      </c>
      <c r="I80" s="468">
        <v>-7</v>
      </c>
      <c r="J80" s="468">
        <v>-4</v>
      </c>
      <c r="K80" s="468">
        <v>1</v>
      </c>
      <c r="L80" s="468">
        <v>11</v>
      </c>
      <c r="M80" s="467">
        <v>-9</v>
      </c>
    </row>
    <row r="81" spans="1:14" s="465" customFormat="1" ht="14.25" customHeight="1">
      <c r="A81" s="123" t="s">
        <v>855</v>
      </c>
      <c r="B81" s="352"/>
      <c r="C81" s="352"/>
      <c r="D81" s="352"/>
      <c r="E81" s="352"/>
      <c r="F81" s="352"/>
      <c r="G81" s="352"/>
      <c r="H81" s="352"/>
      <c r="I81" s="352"/>
      <c r="J81" s="352"/>
      <c r="K81" s="352"/>
      <c r="L81" s="352"/>
      <c r="M81" s="350"/>
    </row>
    <row r="82" spans="1:14" s="111" customFormat="1" ht="14.25" customHeight="1">
      <c r="A82" s="290" t="s">
        <v>1098</v>
      </c>
      <c r="B82" s="546">
        <v>-3</v>
      </c>
      <c r="C82" s="546">
        <v>-25</v>
      </c>
      <c r="D82" s="546">
        <v>-2</v>
      </c>
      <c r="E82" s="546">
        <v>-27</v>
      </c>
      <c r="F82" s="546">
        <v>4</v>
      </c>
      <c r="G82" s="546">
        <v>-25</v>
      </c>
      <c r="H82" s="546">
        <v>7</v>
      </c>
      <c r="I82" s="546">
        <v>-5</v>
      </c>
      <c r="J82" s="703" t="s">
        <v>133</v>
      </c>
      <c r="K82" s="546">
        <v>-13</v>
      </c>
      <c r="L82" s="546">
        <v>-15</v>
      </c>
      <c r="M82" s="540">
        <v>-12</v>
      </c>
    </row>
    <row r="83" spans="1:14" ht="14.25" customHeight="1">
      <c r="A83" s="123" t="s">
        <v>1099</v>
      </c>
      <c r="B83" s="352"/>
      <c r="C83" s="352"/>
      <c r="D83" s="352"/>
      <c r="E83" s="352"/>
      <c r="F83" s="352"/>
      <c r="G83" s="352"/>
      <c r="H83" s="352"/>
      <c r="I83" s="352"/>
      <c r="J83" s="352"/>
      <c r="K83" s="352"/>
      <c r="L83" s="352"/>
      <c r="M83" s="350"/>
    </row>
    <row r="84" spans="1:14" ht="14.25" customHeight="1">
      <c r="A84" s="1032" t="s">
        <v>1362</v>
      </c>
      <c r="B84" s="468">
        <v>-27</v>
      </c>
      <c r="C84" s="468">
        <v>-12</v>
      </c>
      <c r="D84" s="468">
        <v>10</v>
      </c>
      <c r="E84" s="468">
        <v>-41</v>
      </c>
      <c r="F84" s="468">
        <v>-2</v>
      </c>
      <c r="G84" s="468">
        <v>-20</v>
      </c>
      <c r="H84" s="468">
        <v>-8</v>
      </c>
      <c r="I84" s="468">
        <v>-14</v>
      </c>
      <c r="J84" s="468" t="s">
        <v>1363</v>
      </c>
      <c r="K84" s="468">
        <v>-3</v>
      </c>
      <c r="L84" s="468">
        <v>-11</v>
      </c>
      <c r="M84" s="467">
        <v>-22</v>
      </c>
    </row>
    <row r="85" spans="1:14" ht="14.25" customHeight="1">
      <c r="A85" s="123" t="s">
        <v>1557</v>
      </c>
      <c r="B85" s="352"/>
      <c r="C85" s="352"/>
      <c r="D85" s="352"/>
      <c r="E85" s="352"/>
      <c r="F85" s="352"/>
      <c r="G85" s="352"/>
      <c r="H85" s="352"/>
      <c r="I85" s="352"/>
      <c r="J85" s="352"/>
      <c r="K85" s="352"/>
      <c r="L85" s="352"/>
      <c r="M85" s="350"/>
    </row>
    <row r="86" spans="1:14" s="111" customFormat="1" ht="14.25" customHeight="1">
      <c r="A86" s="101" t="s">
        <v>1558</v>
      </c>
      <c r="B86" s="704">
        <v>-12</v>
      </c>
      <c r="C86" s="704">
        <v>-4</v>
      </c>
      <c r="D86" s="704">
        <v>4</v>
      </c>
      <c r="E86" s="704">
        <v>22</v>
      </c>
      <c r="F86" s="704">
        <v>-2</v>
      </c>
      <c r="G86" s="704">
        <v>-14</v>
      </c>
      <c r="H86" s="704">
        <v>-23</v>
      </c>
      <c r="I86" s="704">
        <v>4</v>
      </c>
      <c r="J86" s="705" t="s">
        <v>1559</v>
      </c>
      <c r="K86" s="704">
        <v>-6</v>
      </c>
      <c r="L86" s="704">
        <v>3</v>
      </c>
      <c r="M86" s="706">
        <v>3</v>
      </c>
    </row>
    <row r="87" spans="1:14" s="177" customFormat="1" ht="14.25" customHeight="1">
      <c r="A87" s="123" t="s">
        <v>1563</v>
      </c>
      <c r="B87" s="891"/>
      <c r="C87" s="891"/>
      <c r="D87" s="891"/>
      <c r="E87" s="891"/>
      <c r="F87" s="891"/>
      <c r="G87" s="891"/>
      <c r="H87" s="891"/>
      <c r="I87" s="891"/>
      <c r="J87" s="891"/>
      <c r="K87" s="891"/>
      <c r="L87" s="891"/>
      <c r="M87" s="892"/>
    </row>
    <row r="88" spans="1:14" ht="6" customHeight="1">
      <c r="A88" s="707"/>
      <c r="B88" s="354"/>
      <c r="C88" s="354"/>
      <c r="D88" s="354"/>
      <c r="E88" s="354"/>
      <c r="F88" s="354"/>
      <c r="G88" s="354"/>
      <c r="H88" s="354"/>
      <c r="I88" s="354"/>
      <c r="J88" s="354"/>
      <c r="K88" s="354"/>
      <c r="L88" s="354"/>
      <c r="M88" s="354"/>
    </row>
    <row r="89" spans="1:14" ht="14.25" customHeight="1">
      <c r="A89" s="1129" t="s">
        <v>856</v>
      </c>
      <c r="B89" s="1129"/>
      <c r="C89" s="1129"/>
      <c r="D89" s="1129"/>
      <c r="E89" s="1129"/>
      <c r="F89" s="1129"/>
      <c r="G89" s="1129"/>
      <c r="H89" s="1129"/>
      <c r="I89" s="1129"/>
      <c r="J89" s="1129"/>
      <c r="K89" s="1129"/>
      <c r="L89" s="1129"/>
      <c r="M89" s="1129"/>
      <c r="N89" s="182"/>
    </row>
    <row r="90" spans="1:14" ht="27" customHeight="1">
      <c r="A90" s="1129" t="s">
        <v>1389</v>
      </c>
      <c r="B90" s="1129"/>
      <c r="C90" s="1129"/>
      <c r="D90" s="1129"/>
      <c r="E90" s="1129"/>
      <c r="F90" s="1129"/>
      <c r="G90" s="1129"/>
      <c r="H90" s="1129"/>
      <c r="I90" s="1129"/>
      <c r="J90" s="1129"/>
      <c r="K90" s="1129"/>
      <c r="L90" s="1129"/>
      <c r="M90" s="1129"/>
      <c r="N90" s="10"/>
    </row>
    <row r="91" spans="1:14">
      <c r="A91" s="1245"/>
      <c r="B91" s="1245"/>
      <c r="C91" s="1245"/>
      <c r="D91" s="1245"/>
      <c r="E91" s="1245"/>
      <c r="F91" s="1245"/>
      <c r="G91" s="1245"/>
      <c r="H91" s="1245"/>
      <c r="I91" s="1245"/>
      <c r="J91" s="1245"/>
      <c r="K91" s="1245"/>
      <c r="L91" s="1245"/>
      <c r="M91" s="1245"/>
    </row>
    <row r="92" spans="1:14">
      <c r="A92" s="177"/>
      <c r="B92" s="177"/>
      <c r="C92" s="177"/>
      <c r="D92" s="177"/>
      <c r="E92" s="177"/>
      <c r="F92" s="177"/>
      <c r="G92" s="177"/>
      <c r="H92" s="177"/>
      <c r="I92" s="177"/>
      <c r="J92" s="177"/>
      <c r="K92" s="177"/>
      <c r="L92" s="177"/>
      <c r="M92" s="177"/>
    </row>
  </sheetData>
  <customSheetViews>
    <customSheetView guid="{17A61E15-CB34-4E45-B54C-4890B27A542F}" showGridLines="0">
      <pane ySplit="5" topLeftCell="A33" activePane="bottomLeft" state="frozen"/>
      <selection pane="bottomLeft" activeCell="H13" sqref="H1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89:M89"/>
    <mergeCell ref="A91:M91"/>
    <mergeCell ref="A4:A5"/>
    <mergeCell ref="B5:M5"/>
    <mergeCell ref="A6:M6"/>
    <mergeCell ref="A29:M29"/>
    <mergeCell ref="A90:M90"/>
  </mergeCells>
  <phoneticPr fontId="8" type="noConversion"/>
  <hyperlinks>
    <hyperlink ref="O1" location="'Spis tablic_Contents'!A1" display="&lt; POWRÓT" xr:uid="{00000000-0004-0000-2000-000000000000}"/>
    <hyperlink ref="O2" location="'Spis tablic_Contents'!A1" display="&lt; BACK" xr:uid="{00000000-0004-0000-2000-000001000000}"/>
  </hyperlinks>
  <pageMargins left="0.78740157480314965" right="0.78740157480314965" top="0.78740157480314965" bottom="0.78740157480314965" header="0.51181102362204722" footer="0.51181102362204722"/>
  <pageSetup paperSize="9" scale="55" orientation="portrait" r:id="rId2"/>
  <headerFooter alignWithMargins="0"/>
  <ignoredErrors>
    <ignoredError sqref="A7:A28 J82:J86"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S50"/>
  <sheetViews>
    <sheetView showGridLines="0" zoomScaleNormal="100" workbookViewId="0">
      <pane ySplit="5" topLeftCell="A6" activePane="bottomLeft" state="frozen"/>
      <selection activeCell="H35" sqref="H35"/>
      <selection pane="bottomLeft"/>
    </sheetView>
  </sheetViews>
  <sheetFormatPr defaultColWidth="9.140625" defaultRowHeight="12"/>
  <cols>
    <col min="1" max="1" width="16.42578125" style="30" customWidth="1"/>
    <col min="2" max="2" width="3.28515625" style="30" customWidth="1"/>
    <col min="3" max="15" width="8.140625" style="30" customWidth="1"/>
    <col min="16" max="16" width="12.140625" style="30" customWidth="1"/>
    <col min="17" max="16384" width="9.140625" style="30"/>
  </cols>
  <sheetData>
    <row r="1" spans="1:19" ht="14.25" customHeight="1">
      <c r="A1" s="412" t="s">
        <v>1721</v>
      </c>
      <c r="B1" s="412"/>
      <c r="C1" s="412"/>
      <c r="D1" s="412"/>
      <c r="E1" s="412"/>
      <c r="F1" s="412"/>
      <c r="G1" s="412"/>
      <c r="H1" s="412"/>
      <c r="I1" s="412"/>
      <c r="J1" s="412"/>
      <c r="K1" s="412"/>
      <c r="L1" s="412"/>
      <c r="M1" s="412"/>
      <c r="P1" s="784" t="s">
        <v>500</v>
      </c>
      <c r="Q1" s="10"/>
    </row>
    <row r="2" spans="1:19" ht="14.25" customHeight="1">
      <c r="A2" s="708" t="s">
        <v>1560</v>
      </c>
      <c r="B2" s="13"/>
      <c r="C2" s="13"/>
      <c r="D2" s="13"/>
      <c r="E2" s="13"/>
      <c r="F2" s="13"/>
      <c r="G2" s="13"/>
      <c r="H2" s="13"/>
      <c r="I2" s="13"/>
      <c r="J2" s="13"/>
      <c r="K2" s="13"/>
      <c r="L2" s="13"/>
      <c r="M2" s="13"/>
      <c r="P2" s="785" t="s">
        <v>501</v>
      </c>
      <c r="Q2" s="10"/>
    </row>
    <row r="3" spans="1:19" ht="6" customHeight="1">
      <c r="A3" s="44"/>
      <c r="B3" s="44"/>
      <c r="C3" s="44"/>
      <c r="D3" s="44"/>
      <c r="E3" s="44"/>
      <c r="F3" s="44"/>
      <c r="G3" s="44"/>
      <c r="H3" s="44"/>
      <c r="I3" s="44"/>
      <c r="J3" s="44"/>
      <c r="K3" s="44"/>
      <c r="L3" s="44"/>
      <c r="M3" s="44"/>
      <c r="P3" s="786"/>
      <c r="Q3" s="10"/>
    </row>
    <row r="4" spans="1:19" ht="36.75" customHeight="1">
      <c r="A4" s="1153" t="s">
        <v>1311</v>
      </c>
      <c r="B4" s="1144"/>
      <c r="C4" s="1126" t="s">
        <v>1364</v>
      </c>
      <c r="D4" s="1127"/>
      <c r="E4" s="1127"/>
      <c r="F4" s="1127"/>
      <c r="G4" s="1127"/>
      <c r="H4" s="1127"/>
      <c r="I4" s="1127"/>
      <c r="J4" s="1127"/>
      <c r="K4" s="1127"/>
      <c r="L4" s="1127"/>
      <c r="M4" s="1127"/>
      <c r="N4" s="356"/>
    </row>
    <row r="5" spans="1:19" ht="36.75" customHeight="1">
      <c r="A5" s="1158"/>
      <c r="B5" s="1146"/>
      <c r="C5" s="893" t="s">
        <v>746</v>
      </c>
      <c r="D5" s="893" t="s">
        <v>747</v>
      </c>
      <c r="E5" s="893" t="s">
        <v>748</v>
      </c>
      <c r="F5" s="893" t="s">
        <v>749</v>
      </c>
      <c r="G5" s="893" t="s">
        <v>750</v>
      </c>
      <c r="H5" s="893" t="s">
        <v>751</v>
      </c>
      <c r="I5" s="893" t="s">
        <v>752</v>
      </c>
      <c r="J5" s="893" t="s">
        <v>753</v>
      </c>
      <c r="K5" s="893" t="s">
        <v>754</v>
      </c>
      <c r="L5" s="893" t="s">
        <v>755</v>
      </c>
      <c r="M5" s="894" t="s">
        <v>756</v>
      </c>
      <c r="N5" s="894" t="s">
        <v>757</v>
      </c>
      <c r="O5" s="1038"/>
    </row>
    <row r="6" spans="1:19" ht="14.25" customHeight="1">
      <c r="A6" s="18" t="s">
        <v>455</v>
      </c>
      <c r="B6" s="1040" t="s">
        <v>456</v>
      </c>
      <c r="C6" s="702">
        <v>8.1999999999999993</v>
      </c>
      <c r="D6" s="702">
        <v>7.4</v>
      </c>
      <c r="E6" s="700">
        <v>8.1999999999999993</v>
      </c>
      <c r="F6" s="702">
        <v>14.1</v>
      </c>
      <c r="G6" s="702">
        <v>18</v>
      </c>
      <c r="H6" s="702">
        <v>30.2</v>
      </c>
      <c r="I6" s="702">
        <v>43.7</v>
      </c>
      <c r="J6" s="702">
        <v>44.9</v>
      </c>
      <c r="K6" s="702">
        <v>58.8</v>
      </c>
      <c r="L6" s="702">
        <v>32.5</v>
      </c>
      <c r="M6" s="702">
        <v>34</v>
      </c>
      <c r="N6" s="702">
        <v>40.200000000000003</v>
      </c>
      <c r="O6" s="1039"/>
    </row>
    <row r="7" spans="1:19" ht="14.25" customHeight="1">
      <c r="A7" s="18" t="s">
        <v>457</v>
      </c>
      <c r="B7" s="1041" t="s">
        <v>458</v>
      </c>
      <c r="C7" s="702">
        <v>8.3000000000000007</v>
      </c>
      <c r="D7" s="702">
        <v>7.6</v>
      </c>
      <c r="E7" s="700">
        <v>8.8000000000000007</v>
      </c>
      <c r="F7" s="702">
        <v>11.8</v>
      </c>
      <c r="G7" s="702">
        <v>16</v>
      </c>
      <c r="H7" s="702">
        <v>29.9</v>
      </c>
      <c r="I7" s="702">
        <v>35.700000000000003</v>
      </c>
      <c r="J7" s="702">
        <v>40.5</v>
      </c>
      <c r="K7" s="702">
        <v>62.9</v>
      </c>
      <c r="L7" s="702">
        <v>39.6</v>
      </c>
      <c r="M7" s="702">
        <v>41.1</v>
      </c>
      <c r="N7" s="702">
        <v>40</v>
      </c>
      <c r="O7" s="1039"/>
    </row>
    <row r="8" spans="1:19" ht="14.25" customHeight="1">
      <c r="A8" s="18"/>
      <c r="B8" s="1041" t="s">
        <v>459</v>
      </c>
      <c r="C8" s="702">
        <v>-0.1</v>
      </c>
      <c r="D8" s="702">
        <v>-0.2</v>
      </c>
      <c r="E8" s="702">
        <v>-0.7</v>
      </c>
      <c r="F8" s="702">
        <v>0.7</v>
      </c>
      <c r="G8" s="702">
        <v>0.6</v>
      </c>
      <c r="H8" s="702">
        <v>0.1</v>
      </c>
      <c r="I8" s="702">
        <v>1.5</v>
      </c>
      <c r="J8" s="702">
        <v>1.3</v>
      </c>
      <c r="K8" s="702">
        <v>-1</v>
      </c>
      <c r="L8" s="702">
        <v>-3.1</v>
      </c>
      <c r="M8" s="702">
        <v>-1.9</v>
      </c>
      <c r="N8" s="702">
        <v>0</v>
      </c>
      <c r="O8" s="1039"/>
    </row>
    <row r="9" spans="1:19" ht="14.25" customHeight="1">
      <c r="A9" s="18" t="s">
        <v>460</v>
      </c>
      <c r="B9" s="1041" t="s">
        <v>456</v>
      </c>
      <c r="C9" s="702">
        <v>9.1999999999999993</v>
      </c>
      <c r="D9" s="702">
        <v>8.3000000000000007</v>
      </c>
      <c r="E9" s="702">
        <v>9.1999999999999993</v>
      </c>
      <c r="F9" s="702">
        <v>13.2</v>
      </c>
      <c r="G9" s="702">
        <v>20.100000000000001</v>
      </c>
      <c r="H9" s="702">
        <v>24.3</v>
      </c>
      <c r="I9" s="702">
        <v>29.4</v>
      </c>
      <c r="J9" s="702">
        <v>43</v>
      </c>
      <c r="K9" s="702">
        <v>70.900000000000006</v>
      </c>
      <c r="L9" s="702">
        <v>44.4</v>
      </c>
      <c r="M9" s="702">
        <v>46.1</v>
      </c>
      <c r="N9" s="702">
        <v>46</v>
      </c>
      <c r="O9" s="1039"/>
      <c r="S9" s="214"/>
    </row>
    <row r="10" spans="1:19" ht="14.25" customHeight="1">
      <c r="A10" s="18" t="s">
        <v>461</v>
      </c>
      <c r="B10" s="1041" t="s">
        <v>458</v>
      </c>
      <c r="C10" s="702">
        <v>9.5</v>
      </c>
      <c r="D10" s="702">
        <v>8</v>
      </c>
      <c r="E10" s="702">
        <v>9.4</v>
      </c>
      <c r="F10" s="702">
        <v>14.2</v>
      </c>
      <c r="G10" s="702">
        <v>18.899999999999999</v>
      </c>
      <c r="H10" s="702">
        <v>31.9</v>
      </c>
      <c r="I10" s="702">
        <v>37.700000000000003</v>
      </c>
      <c r="J10" s="702">
        <v>43.4</v>
      </c>
      <c r="K10" s="702">
        <v>63.5</v>
      </c>
      <c r="L10" s="702">
        <v>40</v>
      </c>
      <c r="M10" s="702">
        <v>43.2</v>
      </c>
      <c r="N10" s="702">
        <v>45.3</v>
      </c>
      <c r="O10" s="1039"/>
    </row>
    <row r="11" spans="1:19" ht="14.25" customHeight="1">
      <c r="A11" s="18"/>
      <c r="B11" s="1041" t="s">
        <v>459</v>
      </c>
      <c r="C11" s="702">
        <v>-0.2</v>
      </c>
      <c r="D11" s="702">
        <v>0.5</v>
      </c>
      <c r="E11" s="702">
        <v>-0.2</v>
      </c>
      <c r="F11" s="702">
        <v>-0.2</v>
      </c>
      <c r="G11" s="702">
        <v>0.3</v>
      </c>
      <c r="H11" s="702">
        <v>-1</v>
      </c>
      <c r="I11" s="702">
        <v>-1.1000000000000001</v>
      </c>
      <c r="J11" s="702">
        <v>-0.1</v>
      </c>
      <c r="K11" s="702">
        <v>1.2</v>
      </c>
      <c r="L11" s="702">
        <v>1.2</v>
      </c>
      <c r="M11" s="702">
        <v>0.7</v>
      </c>
      <c r="N11" s="702">
        <v>0.3</v>
      </c>
      <c r="O11" s="1039"/>
    </row>
    <row r="12" spans="1:19" ht="14.25" customHeight="1">
      <c r="A12" s="18" t="s">
        <v>462</v>
      </c>
      <c r="B12" s="1041" t="s">
        <v>456</v>
      </c>
      <c r="C12" s="702">
        <v>11.9</v>
      </c>
      <c r="D12" s="702">
        <v>8.9</v>
      </c>
      <c r="E12" s="702">
        <v>9.1999999999999993</v>
      </c>
      <c r="F12" s="702">
        <v>12.2</v>
      </c>
      <c r="G12" s="702">
        <v>20.100000000000001</v>
      </c>
      <c r="H12" s="702">
        <v>30</v>
      </c>
      <c r="I12" s="702">
        <v>34.799999999999997</v>
      </c>
      <c r="J12" s="702">
        <v>44.5</v>
      </c>
      <c r="K12" s="702">
        <v>70.900000000000006</v>
      </c>
      <c r="L12" s="702">
        <v>43.8</v>
      </c>
      <c r="M12" s="702">
        <v>47.5</v>
      </c>
      <c r="N12" s="702">
        <v>49.5</v>
      </c>
      <c r="O12" s="1039"/>
    </row>
    <row r="13" spans="1:19" ht="14.25" customHeight="1">
      <c r="A13" s="18" t="s">
        <v>463</v>
      </c>
      <c r="B13" s="1041" t="s">
        <v>458</v>
      </c>
      <c r="C13" s="702">
        <v>11.1</v>
      </c>
      <c r="D13" s="702">
        <v>8.8000000000000007</v>
      </c>
      <c r="E13" s="702">
        <v>10.9</v>
      </c>
      <c r="F13" s="702">
        <v>17.8</v>
      </c>
      <c r="G13" s="702">
        <v>22.6</v>
      </c>
      <c r="H13" s="702">
        <v>34.799999999999997</v>
      </c>
      <c r="I13" s="702">
        <v>37.6</v>
      </c>
      <c r="J13" s="702">
        <v>41.9</v>
      </c>
      <c r="K13" s="702">
        <v>62.1</v>
      </c>
      <c r="L13" s="702">
        <v>38.700000000000003</v>
      </c>
      <c r="M13" s="702">
        <v>44.4</v>
      </c>
      <c r="N13" s="702">
        <v>48.6</v>
      </c>
      <c r="O13" s="1039"/>
    </row>
    <row r="14" spans="1:19" ht="14.25" customHeight="1">
      <c r="A14" s="18"/>
      <c r="B14" s="1041" t="s">
        <v>459</v>
      </c>
      <c r="C14" s="702">
        <v>0.6</v>
      </c>
      <c r="D14" s="702">
        <v>0.2</v>
      </c>
      <c r="E14" s="702">
        <v>-0.9</v>
      </c>
      <c r="F14" s="702">
        <v>-1</v>
      </c>
      <c r="G14" s="702">
        <v>-0.7</v>
      </c>
      <c r="H14" s="702">
        <v>-0.7</v>
      </c>
      <c r="I14" s="702">
        <v>-0.4</v>
      </c>
      <c r="J14" s="702">
        <v>0.6</v>
      </c>
      <c r="K14" s="702">
        <v>1.6</v>
      </c>
      <c r="L14" s="702">
        <v>1.4</v>
      </c>
      <c r="M14" s="702">
        <v>0.8</v>
      </c>
      <c r="N14" s="702">
        <v>0.4</v>
      </c>
      <c r="O14" s="1039"/>
    </row>
    <row r="15" spans="1:19" ht="14.25" customHeight="1">
      <c r="A15" s="18" t="s">
        <v>464</v>
      </c>
      <c r="B15" s="1041" t="s">
        <v>456</v>
      </c>
      <c r="C15" s="702">
        <v>12.6</v>
      </c>
      <c r="D15" s="702">
        <v>9.6</v>
      </c>
      <c r="E15" s="702">
        <v>11.7</v>
      </c>
      <c r="F15" s="702">
        <v>22.2</v>
      </c>
      <c r="G15" s="702">
        <v>29.5</v>
      </c>
      <c r="H15" s="702">
        <v>43.9</v>
      </c>
      <c r="I15" s="702">
        <v>40.700000000000003</v>
      </c>
      <c r="J15" s="702">
        <v>46.9</v>
      </c>
      <c r="K15" s="702">
        <v>68.8</v>
      </c>
      <c r="L15" s="702">
        <v>41</v>
      </c>
      <c r="M15" s="702">
        <v>51.3</v>
      </c>
      <c r="N15" s="702">
        <v>51.1</v>
      </c>
      <c r="O15" s="1039"/>
    </row>
    <row r="16" spans="1:19" ht="14.25" customHeight="1">
      <c r="A16" s="18" t="s">
        <v>465</v>
      </c>
      <c r="B16" s="1041" t="s">
        <v>458</v>
      </c>
      <c r="C16" s="702">
        <v>12.9</v>
      </c>
      <c r="D16" s="702">
        <v>10</v>
      </c>
      <c r="E16" s="702">
        <v>12.9</v>
      </c>
      <c r="F16" s="702">
        <v>18.600000000000001</v>
      </c>
      <c r="G16" s="702">
        <v>21.9</v>
      </c>
      <c r="H16" s="702">
        <v>30.9</v>
      </c>
      <c r="I16" s="702">
        <v>34.200000000000003</v>
      </c>
      <c r="J16" s="702">
        <v>39.6</v>
      </c>
      <c r="K16" s="702">
        <v>60</v>
      </c>
      <c r="L16" s="702">
        <v>38.1</v>
      </c>
      <c r="M16" s="702">
        <v>47</v>
      </c>
      <c r="N16" s="702">
        <v>50.9</v>
      </c>
      <c r="O16" s="1039"/>
    </row>
    <row r="17" spans="1:15" ht="14.25" customHeight="1">
      <c r="A17" s="18"/>
      <c r="B17" s="1041" t="s">
        <v>459</v>
      </c>
      <c r="C17" s="702">
        <v>-0.2</v>
      </c>
      <c r="D17" s="702">
        <v>-0.5</v>
      </c>
      <c r="E17" s="702">
        <v>-0.5</v>
      </c>
      <c r="F17" s="702">
        <v>0.6</v>
      </c>
      <c r="G17" s="702">
        <v>1.7</v>
      </c>
      <c r="H17" s="702">
        <v>2.2000000000000002</v>
      </c>
      <c r="I17" s="702">
        <v>1.2</v>
      </c>
      <c r="J17" s="702">
        <v>1.7</v>
      </c>
      <c r="K17" s="702">
        <v>2</v>
      </c>
      <c r="L17" s="702">
        <v>0.8</v>
      </c>
      <c r="M17" s="702">
        <v>0.8</v>
      </c>
      <c r="N17" s="702">
        <v>0.1</v>
      </c>
      <c r="O17" s="1039"/>
    </row>
    <row r="18" spans="1:15" ht="14.25" customHeight="1">
      <c r="A18" s="18" t="s">
        <v>466</v>
      </c>
      <c r="B18" s="1041" t="s">
        <v>456</v>
      </c>
      <c r="C18" s="702">
        <v>12.3</v>
      </c>
      <c r="D18" s="702">
        <v>9.3000000000000007</v>
      </c>
      <c r="E18" s="702">
        <v>12.4</v>
      </c>
      <c r="F18" s="702">
        <v>21.6</v>
      </c>
      <c r="G18" s="702">
        <v>21.5</v>
      </c>
      <c r="H18" s="702">
        <v>23.3</v>
      </c>
      <c r="I18" s="702">
        <v>28.1</v>
      </c>
      <c r="J18" s="702">
        <v>36.1</v>
      </c>
      <c r="K18" s="702">
        <v>58</v>
      </c>
      <c r="L18" s="702">
        <v>35.6</v>
      </c>
      <c r="M18" s="702">
        <v>49.1</v>
      </c>
      <c r="N18" s="702">
        <v>50.7</v>
      </c>
      <c r="O18" s="1039"/>
    </row>
    <row r="19" spans="1:15" ht="14.25" customHeight="1">
      <c r="A19" s="18" t="s">
        <v>467</v>
      </c>
      <c r="B19" s="1041" t="s">
        <v>458</v>
      </c>
      <c r="C19" s="702">
        <v>13.7</v>
      </c>
      <c r="D19" s="702">
        <v>10.7</v>
      </c>
      <c r="E19" s="702">
        <v>12.3</v>
      </c>
      <c r="F19" s="702">
        <v>16.899999999999999</v>
      </c>
      <c r="G19" s="702">
        <v>20.8</v>
      </c>
      <c r="H19" s="702">
        <v>28</v>
      </c>
      <c r="I19" s="702">
        <v>29.7</v>
      </c>
      <c r="J19" s="702">
        <v>35.799999999999997</v>
      </c>
      <c r="K19" s="702">
        <v>55.6</v>
      </c>
      <c r="L19" s="702">
        <v>37.6</v>
      </c>
      <c r="M19" s="702">
        <v>49.1</v>
      </c>
      <c r="N19" s="702">
        <v>50.9</v>
      </c>
      <c r="O19" s="1039"/>
    </row>
    <row r="20" spans="1:15" ht="14.25" customHeight="1">
      <c r="A20" s="18"/>
      <c r="B20" s="1041" t="s">
        <v>459</v>
      </c>
      <c r="C20" s="702">
        <v>-1</v>
      </c>
      <c r="D20" s="702">
        <v>-1.6</v>
      </c>
      <c r="E20" s="702">
        <v>0.1</v>
      </c>
      <c r="F20" s="702">
        <v>0.9</v>
      </c>
      <c r="G20" s="702">
        <v>0.2</v>
      </c>
      <c r="H20" s="702">
        <v>-1.1000000000000001</v>
      </c>
      <c r="I20" s="702">
        <v>-0.5</v>
      </c>
      <c r="J20" s="702">
        <v>0.1</v>
      </c>
      <c r="K20" s="702">
        <v>0.7</v>
      </c>
      <c r="L20" s="702">
        <v>-0.7</v>
      </c>
      <c r="M20" s="702">
        <v>0</v>
      </c>
      <c r="N20" s="702">
        <v>-0.1</v>
      </c>
      <c r="O20" s="1039"/>
    </row>
    <row r="21" spans="1:15" ht="14.25" customHeight="1">
      <c r="A21" s="18" t="s">
        <v>468</v>
      </c>
      <c r="B21" s="1041" t="s">
        <v>456</v>
      </c>
      <c r="C21" s="702">
        <v>12.6</v>
      </c>
      <c r="D21" s="702">
        <v>9.6</v>
      </c>
      <c r="E21" s="702">
        <v>12.6</v>
      </c>
      <c r="F21" s="702">
        <v>12.3</v>
      </c>
      <c r="G21" s="702">
        <v>20.100000000000001</v>
      </c>
      <c r="H21" s="702">
        <v>29.3</v>
      </c>
      <c r="I21" s="702">
        <v>28.1</v>
      </c>
      <c r="J21" s="702">
        <v>32.4</v>
      </c>
      <c r="K21" s="702">
        <v>52</v>
      </c>
      <c r="L21" s="702">
        <v>41.9</v>
      </c>
      <c r="M21" s="702">
        <v>50.9</v>
      </c>
      <c r="N21" s="702">
        <v>53.6</v>
      </c>
      <c r="O21" s="1039"/>
    </row>
    <row r="22" spans="1:15" ht="14.25" customHeight="1">
      <c r="A22" s="18" t="s">
        <v>469</v>
      </c>
      <c r="B22" s="1041" t="s">
        <v>458</v>
      </c>
      <c r="C22" s="702">
        <v>13.5</v>
      </c>
      <c r="D22" s="702">
        <v>10.8</v>
      </c>
      <c r="E22" s="702">
        <v>12.7</v>
      </c>
      <c r="F22" s="702">
        <v>12.8</v>
      </c>
      <c r="G22" s="702">
        <v>16.399999999999999</v>
      </c>
      <c r="H22" s="702">
        <v>23.9</v>
      </c>
      <c r="I22" s="702">
        <v>25.2</v>
      </c>
      <c r="J22" s="702">
        <v>31.7</v>
      </c>
      <c r="K22" s="702">
        <v>53.5</v>
      </c>
      <c r="L22" s="702">
        <v>39.6</v>
      </c>
      <c r="M22" s="702">
        <v>52.8</v>
      </c>
      <c r="N22" s="702">
        <v>50.1</v>
      </c>
      <c r="O22" s="1039"/>
    </row>
    <row r="23" spans="1:15" ht="14.25" customHeight="1">
      <c r="A23" s="18"/>
      <c r="B23" s="1041" t="s">
        <v>459</v>
      </c>
      <c r="C23" s="702">
        <v>-0.5</v>
      </c>
      <c r="D23" s="702">
        <v>-1</v>
      </c>
      <c r="E23" s="702">
        <v>0</v>
      </c>
      <c r="F23" s="702">
        <v>-0.1</v>
      </c>
      <c r="G23" s="702">
        <v>1</v>
      </c>
      <c r="H23" s="702">
        <v>1.3</v>
      </c>
      <c r="I23" s="702">
        <v>0.9</v>
      </c>
      <c r="J23" s="702">
        <v>0.3</v>
      </c>
      <c r="K23" s="702">
        <v>-0.7</v>
      </c>
      <c r="L23" s="702">
        <v>1</v>
      </c>
      <c r="M23" s="702">
        <v>-0.9</v>
      </c>
      <c r="N23" s="702">
        <v>1.3</v>
      </c>
      <c r="O23" s="1039"/>
    </row>
    <row r="24" spans="1:15" ht="14.25" customHeight="1">
      <c r="A24" s="18" t="s">
        <v>470</v>
      </c>
      <c r="B24" s="1041" t="s">
        <v>456</v>
      </c>
      <c r="C24" s="702">
        <v>16.2</v>
      </c>
      <c r="D24" s="702">
        <v>10.8</v>
      </c>
      <c r="E24" s="702">
        <v>12.2</v>
      </c>
      <c r="F24" s="702">
        <v>8.9</v>
      </c>
      <c r="G24" s="702">
        <v>10.9</v>
      </c>
      <c r="H24" s="702">
        <v>18.5</v>
      </c>
      <c r="I24" s="702">
        <v>22.7</v>
      </c>
      <c r="J24" s="702">
        <v>30.3</v>
      </c>
      <c r="K24" s="702">
        <v>52.2</v>
      </c>
      <c r="L24" s="702">
        <v>40.4</v>
      </c>
      <c r="M24" s="702">
        <v>54.5</v>
      </c>
      <c r="N24" s="702">
        <v>47.3</v>
      </c>
      <c r="O24" s="1039"/>
    </row>
    <row r="25" spans="1:15" ht="14.25" customHeight="1">
      <c r="A25" s="18" t="s">
        <v>471</v>
      </c>
      <c r="B25" s="1041" t="s">
        <v>458</v>
      </c>
      <c r="C25" s="702">
        <v>12.9</v>
      </c>
      <c r="D25" s="702">
        <v>10.5</v>
      </c>
      <c r="E25" s="702">
        <v>12.9</v>
      </c>
      <c r="F25" s="702">
        <v>14.8</v>
      </c>
      <c r="G25" s="702">
        <v>14.7</v>
      </c>
      <c r="H25" s="702">
        <v>20.7</v>
      </c>
      <c r="I25" s="702">
        <v>23.2</v>
      </c>
      <c r="J25" s="702">
        <v>29.8</v>
      </c>
      <c r="K25" s="702">
        <v>51.3</v>
      </c>
      <c r="L25" s="702">
        <v>38.799999999999997</v>
      </c>
      <c r="M25" s="702">
        <v>52</v>
      </c>
      <c r="N25" s="702">
        <v>49.5</v>
      </c>
      <c r="O25" s="1039"/>
    </row>
    <row r="26" spans="1:15" ht="14.25" customHeight="1">
      <c r="A26" s="18"/>
      <c r="B26" s="1041" t="s">
        <v>459</v>
      </c>
      <c r="C26" s="702">
        <v>2</v>
      </c>
      <c r="D26" s="702">
        <v>0.3</v>
      </c>
      <c r="E26" s="702">
        <v>-0.5</v>
      </c>
      <c r="F26" s="702">
        <v>-1.1000000000000001</v>
      </c>
      <c r="G26" s="702">
        <v>-1.6</v>
      </c>
      <c r="H26" s="702">
        <v>-1.1000000000000001</v>
      </c>
      <c r="I26" s="702">
        <v>-0.2</v>
      </c>
      <c r="J26" s="702">
        <v>0.2</v>
      </c>
      <c r="K26" s="702">
        <v>0.3</v>
      </c>
      <c r="L26" s="702">
        <v>0.8</v>
      </c>
      <c r="M26" s="702">
        <v>0.8</v>
      </c>
      <c r="N26" s="702">
        <v>-1</v>
      </c>
      <c r="O26" s="1039"/>
    </row>
    <row r="27" spans="1:15" ht="14.25" customHeight="1">
      <c r="A27" s="18" t="s">
        <v>472</v>
      </c>
      <c r="B27" s="1041" t="s">
        <v>456</v>
      </c>
      <c r="C27" s="702">
        <v>12</v>
      </c>
      <c r="D27" s="702">
        <v>9.8000000000000007</v>
      </c>
      <c r="E27" s="702">
        <v>11.6</v>
      </c>
      <c r="F27" s="702">
        <v>18.8</v>
      </c>
      <c r="G27" s="702">
        <v>15</v>
      </c>
      <c r="H27" s="702">
        <v>23.6</v>
      </c>
      <c r="I27" s="702">
        <v>27.9</v>
      </c>
      <c r="J27" s="702">
        <v>32</v>
      </c>
      <c r="K27" s="702">
        <v>49.5</v>
      </c>
      <c r="L27" s="702">
        <v>39.799999999999997</v>
      </c>
      <c r="M27" s="702">
        <v>53.4</v>
      </c>
      <c r="N27" s="702">
        <v>47.9</v>
      </c>
      <c r="O27" s="1039"/>
    </row>
    <row r="28" spans="1:15" ht="14.25" customHeight="1">
      <c r="A28" s="18" t="s">
        <v>473</v>
      </c>
      <c r="B28" s="1041" t="s">
        <v>458</v>
      </c>
      <c r="C28" s="702">
        <v>12.8</v>
      </c>
      <c r="D28" s="702">
        <v>10.199999999999999</v>
      </c>
      <c r="E28" s="702">
        <v>12.3</v>
      </c>
      <c r="F28" s="702">
        <v>10.3</v>
      </c>
      <c r="G28" s="702">
        <v>11.2</v>
      </c>
      <c r="H28" s="702">
        <v>18.3</v>
      </c>
      <c r="I28" s="702">
        <v>23.3</v>
      </c>
      <c r="J28" s="702">
        <v>28.8</v>
      </c>
      <c r="K28" s="702">
        <v>48</v>
      </c>
      <c r="L28" s="702">
        <v>37.1</v>
      </c>
      <c r="M28" s="702">
        <v>49.7</v>
      </c>
      <c r="N28" s="702">
        <v>49.9</v>
      </c>
      <c r="O28" s="1039"/>
    </row>
    <row r="29" spans="1:15" ht="14.25" customHeight="1">
      <c r="A29" s="18"/>
      <c r="B29" s="1041" t="s">
        <v>459</v>
      </c>
      <c r="C29" s="702">
        <v>-0.5</v>
      </c>
      <c r="D29" s="702">
        <v>-0.4</v>
      </c>
      <c r="E29" s="702">
        <v>-0.5</v>
      </c>
      <c r="F29" s="702">
        <v>2.8</v>
      </c>
      <c r="G29" s="702">
        <v>1.6</v>
      </c>
      <c r="H29" s="702">
        <v>1.7</v>
      </c>
      <c r="I29" s="702">
        <v>1.6</v>
      </c>
      <c r="J29" s="702">
        <v>1.5</v>
      </c>
      <c r="K29" s="702">
        <v>0.3</v>
      </c>
      <c r="L29" s="702">
        <v>0.8</v>
      </c>
      <c r="M29" s="702">
        <v>1</v>
      </c>
      <c r="N29" s="702">
        <v>-1.3</v>
      </c>
      <c r="O29" s="1039"/>
    </row>
    <row r="30" spans="1:15" ht="14.25" customHeight="1">
      <c r="A30" s="18" t="s">
        <v>474</v>
      </c>
      <c r="B30" s="1041" t="s">
        <v>456</v>
      </c>
      <c r="C30" s="702">
        <v>12.9</v>
      </c>
      <c r="D30" s="702">
        <v>9.8000000000000007</v>
      </c>
      <c r="E30" s="702">
        <v>10.9</v>
      </c>
      <c r="F30" s="702">
        <v>9.1</v>
      </c>
      <c r="G30" s="702">
        <v>8.1</v>
      </c>
      <c r="H30" s="702">
        <v>15.2</v>
      </c>
      <c r="I30" s="702">
        <v>24.3</v>
      </c>
      <c r="J30" s="702">
        <v>30.5</v>
      </c>
      <c r="K30" s="702">
        <v>49.6</v>
      </c>
      <c r="L30" s="702">
        <v>37.1</v>
      </c>
      <c r="M30" s="702">
        <v>46.3</v>
      </c>
      <c r="N30" s="702">
        <v>49.4</v>
      </c>
      <c r="O30" s="1039"/>
    </row>
    <row r="31" spans="1:15" ht="14.25" customHeight="1">
      <c r="A31" s="18" t="s">
        <v>475</v>
      </c>
      <c r="B31" s="1041" t="s">
        <v>458</v>
      </c>
      <c r="C31" s="702">
        <v>11.3</v>
      </c>
      <c r="D31" s="702">
        <v>9.4</v>
      </c>
      <c r="E31" s="702">
        <v>10.4</v>
      </c>
      <c r="F31" s="702">
        <v>8.9</v>
      </c>
      <c r="G31" s="702">
        <v>8.9</v>
      </c>
      <c r="H31" s="702">
        <v>17.399999999999999</v>
      </c>
      <c r="I31" s="702">
        <v>24</v>
      </c>
      <c r="J31" s="702">
        <v>29.6</v>
      </c>
      <c r="K31" s="702">
        <v>47.8</v>
      </c>
      <c r="L31" s="702">
        <v>34.5</v>
      </c>
      <c r="M31" s="702">
        <v>44.4</v>
      </c>
      <c r="N31" s="702">
        <v>48.4</v>
      </c>
      <c r="O31" s="1039"/>
    </row>
    <row r="32" spans="1:15" ht="14.25" customHeight="1">
      <c r="A32" s="18"/>
      <c r="B32" s="1041" t="s">
        <v>459</v>
      </c>
      <c r="C32" s="702">
        <v>1.2</v>
      </c>
      <c r="D32" s="702">
        <v>0.4</v>
      </c>
      <c r="E32" s="702">
        <v>0.4</v>
      </c>
      <c r="F32" s="702">
        <v>0.1</v>
      </c>
      <c r="G32" s="702">
        <v>-0.4</v>
      </c>
      <c r="H32" s="702">
        <v>-0.7</v>
      </c>
      <c r="I32" s="702">
        <v>0.1</v>
      </c>
      <c r="J32" s="702">
        <v>0.4</v>
      </c>
      <c r="K32" s="702">
        <v>0.5</v>
      </c>
      <c r="L32" s="702">
        <v>0.8</v>
      </c>
      <c r="M32" s="702">
        <v>0.5</v>
      </c>
      <c r="N32" s="702">
        <v>1.2</v>
      </c>
      <c r="O32" s="1039"/>
    </row>
    <row r="33" spans="1:15" ht="14.25" customHeight="1">
      <c r="A33" s="18" t="s">
        <v>476</v>
      </c>
      <c r="B33" s="1041" t="s">
        <v>456</v>
      </c>
      <c r="C33" s="702">
        <v>10</v>
      </c>
      <c r="D33" s="702">
        <v>7.8</v>
      </c>
      <c r="E33" s="702">
        <v>9.9</v>
      </c>
      <c r="F33" s="702">
        <v>8.1</v>
      </c>
      <c r="G33" s="702">
        <v>7.7</v>
      </c>
      <c r="H33" s="702">
        <v>17.600000000000001</v>
      </c>
      <c r="I33" s="702">
        <v>23.5</v>
      </c>
      <c r="J33" s="702">
        <v>32.4</v>
      </c>
      <c r="K33" s="702">
        <v>51.6</v>
      </c>
      <c r="L33" s="702">
        <v>37.5</v>
      </c>
      <c r="M33" s="702">
        <v>42.2</v>
      </c>
      <c r="N33" s="702">
        <v>45.1</v>
      </c>
      <c r="O33" s="1039"/>
    </row>
    <row r="34" spans="1:15" ht="14.25" customHeight="1">
      <c r="A34" s="18" t="s">
        <v>477</v>
      </c>
      <c r="B34" s="1041" t="s">
        <v>458</v>
      </c>
      <c r="C34" s="702">
        <v>9.6</v>
      </c>
      <c r="D34" s="702">
        <v>8.4</v>
      </c>
      <c r="E34" s="702">
        <v>9.6999999999999993</v>
      </c>
      <c r="F34" s="702">
        <v>9.1999999999999993</v>
      </c>
      <c r="G34" s="702">
        <v>8.9</v>
      </c>
      <c r="H34" s="702">
        <v>16.899999999999999</v>
      </c>
      <c r="I34" s="702">
        <v>23.6</v>
      </c>
      <c r="J34" s="702">
        <v>29.4</v>
      </c>
      <c r="K34" s="702">
        <v>47.5</v>
      </c>
      <c r="L34" s="702">
        <v>34.200000000000003</v>
      </c>
      <c r="M34" s="702">
        <v>40.700000000000003</v>
      </c>
      <c r="N34" s="702">
        <v>45.7</v>
      </c>
      <c r="O34" s="1039"/>
    </row>
    <row r="35" spans="1:15" ht="14.25" customHeight="1">
      <c r="A35" s="18"/>
      <c r="B35" s="1041" t="s">
        <v>459</v>
      </c>
      <c r="C35" s="702">
        <v>0.3</v>
      </c>
      <c r="D35" s="702">
        <v>-1</v>
      </c>
      <c r="E35" s="702">
        <v>0.1</v>
      </c>
      <c r="F35" s="702">
        <v>-0.3</v>
      </c>
      <c r="G35" s="702">
        <v>-0.6</v>
      </c>
      <c r="H35" s="702">
        <v>0.2</v>
      </c>
      <c r="I35" s="702">
        <v>0</v>
      </c>
      <c r="J35" s="702">
        <v>1.3</v>
      </c>
      <c r="K35" s="702">
        <v>1.6</v>
      </c>
      <c r="L35" s="702">
        <v>1</v>
      </c>
      <c r="M35" s="702">
        <v>0.4</v>
      </c>
      <c r="N35" s="702">
        <v>-0.3</v>
      </c>
      <c r="O35" s="1039"/>
    </row>
    <row r="36" spans="1:15" ht="14.25" customHeight="1">
      <c r="A36" s="18" t="s">
        <v>478</v>
      </c>
      <c r="B36" s="1041" t="s">
        <v>456</v>
      </c>
      <c r="C36" s="702">
        <v>10.1</v>
      </c>
      <c r="D36" s="702">
        <v>8.3000000000000007</v>
      </c>
      <c r="E36" s="702">
        <v>11.1</v>
      </c>
      <c r="F36" s="702">
        <v>9.4</v>
      </c>
      <c r="G36" s="702">
        <v>9.6</v>
      </c>
      <c r="H36" s="702">
        <v>15.8</v>
      </c>
      <c r="I36" s="702">
        <v>23.8</v>
      </c>
      <c r="J36" s="702">
        <v>34.4</v>
      </c>
      <c r="K36" s="702">
        <v>56.4</v>
      </c>
      <c r="L36" s="702">
        <v>41.3</v>
      </c>
      <c r="M36" s="702">
        <v>45.5</v>
      </c>
      <c r="N36" s="702">
        <v>44.1</v>
      </c>
      <c r="O36" s="1039"/>
    </row>
    <row r="37" spans="1:15" ht="14.25" customHeight="1">
      <c r="A37" s="18" t="s">
        <v>479</v>
      </c>
      <c r="B37" s="1041" t="s">
        <v>458</v>
      </c>
      <c r="C37" s="702">
        <v>8.4</v>
      </c>
      <c r="D37" s="702">
        <v>7.8</v>
      </c>
      <c r="E37" s="702">
        <v>8.6999999999999993</v>
      </c>
      <c r="F37" s="702">
        <v>8.3000000000000007</v>
      </c>
      <c r="G37" s="702">
        <v>9.3000000000000007</v>
      </c>
      <c r="H37" s="702">
        <v>19.2</v>
      </c>
      <c r="I37" s="702">
        <v>26</v>
      </c>
      <c r="J37" s="702">
        <v>30.3</v>
      </c>
      <c r="K37" s="702">
        <v>50.5</v>
      </c>
      <c r="L37" s="702">
        <v>36.4</v>
      </c>
      <c r="M37" s="702">
        <v>38.9</v>
      </c>
      <c r="N37" s="702">
        <v>40.700000000000003</v>
      </c>
      <c r="O37" s="1039"/>
    </row>
    <row r="38" spans="1:15" ht="14.25" customHeight="1">
      <c r="A38" s="18"/>
      <c r="B38" s="1041" t="s">
        <v>459</v>
      </c>
      <c r="C38" s="702">
        <v>1.8</v>
      </c>
      <c r="D38" s="702">
        <v>1</v>
      </c>
      <c r="E38" s="702">
        <v>2.1</v>
      </c>
      <c r="F38" s="702">
        <v>0.4</v>
      </c>
      <c r="G38" s="702">
        <v>0.1</v>
      </c>
      <c r="H38" s="702">
        <v>-0.8</v>
      </c>
      <c r="I38" s="702">
        <v>-0.5</v>
      </c>
      <c r="J38" s="702">
        <v>1.6</v>
      </c>
      <c r="K38" s="702">
        <v>2.1</v>
      </c>
      <c r="L38" s="702">
        <v>1.8</v>
      </c>
      <c r="M38" s="702">
        <v>1.5</v>
      </c>
      <c r="N38" s="702">
        <v>1.2</v>
      </c>
      <c r="O38" s="1039"/>
    </row>
    <row r="39" spans="1:15" ht="14.25" customHeight="1">
      <c r="A39" s="18" t="s">
        <v>480</v>
      </c>
      <c r="B39" s="1041" t="s">
        <v>456</v>
      </c>
      <c r="C39" s="702">
        <v>8.9</v>
      </c>
      <c r="D39" s="702">
        <v>8.1</v>
      </c>
      <c r="E39" s="702">
        <v>8.4</v>
      </c>
      <c r="F39" s="702">
        <v>7.5</v>
      </c>
      <c r="G39" s="702">
        <v>10.4</v>
      </c>
      <c r="H39" s="702">
        <v>23.2</v>
      </c>
      <c r="I39" s="702">
        <v>35.200000000000003</v>
      </c>
      <c r="J39" s="702">
        <v>39.5</v>
      </c>
      <c r="K39" s="702">
        <v>64.400000000000006</v>
      </c>
      <c r="L39" s="702">
        <v>42.6</v>
      </c>
      <c r="M39" s="702">
        <v>41.5</v>
      </c>
      <c r="N39" s="702">
        <v>39.1</v>
      </c>
      <c r="O39" s="1039"/>
    </row>
    <row r="40" spans="1:15" ht="14.25" customHeight="1">
      <c r="A40" s="18" t="s">
        <v>481</v>
      </c>
      <c r="B40" s="1041" t="s">
        <v>458</v>
      </c>
      <c r="C40" s="702">
        <v>8</v>
      </c>
      <c r="D40" s="702">
        <v>7.6</v>
      </c>
      <c r="E40" s="702">
        <v>8.8000000000000007</v>
      </c>
      <c r="F40" s="702">
        <v>8.9</v>
      </c>
      <c r="G40" s="702">
        <v>11.1</v>
      </c>
      <c r="H40" s="702">
        <v>23.2</v>
      </c>
      <c r="I40" s="702">
        <v>29</v>
      </c>
      <c r="J40" s="702">
        <v>33.700000000000003</v>
      </c>
      <c r="K40" s="702">
        <v>55</v>
      </c>
      <c r="L40" s="702">
        <v>38.1</v>
      </c>
      <c r="M40" s="702">
        <v>39.299999999999997</v>
      </c>
      <c r="N40" s="702">
        <v>38.5</v>
      </c>
      <c r="O40" s="1039"/>
    </row>
    <row r="41" spans="1:15" ht="14.25" customHeight="1">
      <c r="A41" s="18"/>
      <c r="B41" s="1041" t="s">
        <v>459</v>
      </c>
      <c r="C41" s="702">
        <v>0.9</v>
      </c>
      <c r="D41" s="702">
        <v>1.3</v>
      </c>
      <c r="E41" s="702">
        <v>-0.3</v>
      </c>
      <c r="F41" s="702">
        <v>-0.5</v>
      </c>
      <c r="G41" s="702">
        <v>-0.2</v>
      </c>
      <c r="H41" s="702">
        <v>0</v>
      </c>
      <c r="I41" s="702">
        <v>1.4</v>
      </c>
      <c r="J41" s="702">
        <v>1.7</v>
      </c>
      <c r="K41" s="702">
        <v>2.5</v>
      </c>
      <c r="L41" s="702">
        <v>1.6</v>
      </c>
      <c r="M41" s="702">
        <v>0.6</v>
      </c>
      <c r="N41" s="702">
        <v>0.3</v>
      </c>
      <c r="O41" s="1039"/>
    </row>
    <row r="42" spans="1:15" ht="6" customHeight="1"/>
    <row r="43" spans="1:15" ht="14.25" customHeight="1">
      <c r="A43" s="1129" t="s">
        <v>1691</v>
      </c>
      <c r="B43" s="1129"/>
      <c r="C43" s="1129"/>
      <c r="D43" s="1129"/>
      <c r="E43" s="1129"/>
      <c r="F43" s="1129"/>
      <c r="G43" s="1129"/>
      <c r="H43" s="1129"/>
      <c r="I43" s="1129"/>
      <c r="J43" s="1129"/>
      <c r="K43" s="1129"/>
      <c r="L43" s="1129"/>
      <c r="M43" s="1129"/>
      <c r="N43" s="182"/>
    </row>
    <row r="44" spans="1:15" ht="14.25" customHeight="1">
      <c r="A44" s="1248" t="s">
        <v>1692</v>
      </c>
      <c r="B44" s="1248"/>
      <c r="C44" s="1248"/>
      <c r="D44" s="1248"/>
      <c r="E44" s="1248"/>
      <c r="F44" s="1248"/>
      <c r="G44" s="1248"/>
      <c r="H44" s="1248"/>
      <c r="I44" s="1248"/>
      <c r="J44" s="1248"/>
      <c r="K44" s="1248"/>
      <c r="L44" s="1248"/>
      <c r="M44" s="1248"/>
      <c r="N44" s="182"/>
    </row>
    <row r="45" spans="1:15" ht="14.25" customHeight="1">
      <c r="A45" s="1248" t="s">
        <v>1693</v>
      </c>
      <c r="B45" s="1248"/>
      <c r="C45" s="1248"/>
      <c r="D45" s="1248"/>
      <c r="E45" s="1248"/>
      <c r="F45" s="1248"/>
      <c r="G45" s="1248"/>
      <c r="H45" s="1248"/>
      <c r="I45" s="1248"/>
      <c r="J45" s="1248"/>
      <c r="K45" s="1248"/>
      <c r="L45" s="1248"/>
      <c r="M45" s="1248"/>
      <c r="N45" s="182"/>
    </row>
    <row r="46" spans="1:15" ht="28.5" customHeight="1">
      <c r="A46" s="1129" t="s">
        <v>1100</v>
      </c>
      <c r="B46" s="1129"/>
      <c r="C46" s="1129"/>
      <c r="D46" s="1129"/>
      <c r="E46" s="1129"/>
      <c r="F46" s="1129"/>
      <c r="G46" s="1129"/>
      <c r="H46" s="1129"/>
      <c r="I46" s="1129"/>
      <c r="J46" s="1129"/>
      <c r="K46" s="1129"/>
      <c r="L46" s="1129"/>
      <c r="M46" s="1129"/>
      <c r="N46" s="1129"/>
    </row>
    <row r="47" spans="1:15" ht="14.25" customHeight="1">
      <c r="A47" s="1154" t="s">
        <v>1694</v>
      </c>
      <c r="B47" s="1154"/>
      <c r="C47" s="1154"/>
      <c r="D47" s="1154"/>
      <c r="E47" s="1154"/>
      <c r="F47" s="1154"/>
      <c r="G47" s="1154"/>
      <c r="H47" s="1154"/>
      <c r="I47" s="1154"/>
      <c r="J47" s="1154"/>
      <c r="K47" s="1154"/>
      <c r="L47" s="1154"/>
      <c r="M47" s="1154"/>
      <c r="N47" s="183"/>
    </row>
    <row r="48" spans="1:15" ht="14.25" customHeight="1">
      <c r="A48" s="1154" t="s">
        <v>1695</v>
      </c>
      <c r="B48" s="1154"/>
      <c r="C48" s="1154"/>
      <c r="D48" s="1154"/>
      <c r="E48" s="1154"/>
      <c r="F48" s="1154"/>
      <c r="G48" s="1154"/>
      <c r="H48" s="1154"/>
      <c r="I48" s="1154"/>
      <c r="J48" s="1154"/>
      <c r="K48" s="1154"/>
      <c r="L48" s="1154"/>
      <c r="M48" s="1154"/>
      <c r="N48" s="183"/>
    </row>
    <row r="49" spans="1:14" ht="14.25" customHeight="1">
      <c r="A49" s="1154" t="s">
        <v>1696</v>
      </c>
      <c r="B49" s="1154"/>
      <c r="C49" s="1154"/>
      <c r="D49" s="1154"/>
      <c r="E49" s="1154"/>
      <c r="F49" s="1154"/>
      <c r="G49" s="1154"/>
      <c r="H49" s="1154"/>
      <c r="I49" s="1154"/>
      <c r="J49" s="1154"/>
      <c r="K49" s="1154"/>
      <c r="L49" s="1154"/>
      <c r="M49" s="1154"/>
      <c r="N49" s="183"/>
    </row>
    <row r="50" spans="1:14" ht="27.75" customHeight="1">
      <c r="A50" s="1154" t="s">
        <v>1561</v>
      </c>
      <c r="B50" s="1154"/>
      <c r="C50" s="1154"/>
      <c r="D50" s="1154"/>
      <c r="E50" s="1154"/>
      <c r="F50" s="1154"/>
      <c r="G50" s="1154"/>
      <c r="H50" s="1154"/>
      <c r="I50" s="1154"/>
      <c r="J50" s="1154"/>
      <c r="K50" s="1154"/>
      <c r="L50" s="1154"/>
      <c r="M50" s="1154"/>
      <c r="N50" s="1154"/>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50:N50"/>
    <mergeCell ref="C4:M4"/>
    <mergeCell ref="A4:B5"/>
    <mergeCell ref="A48:M48"/>
    <mergeCell ref="A49:M49"/>
    <mergeCell ref="A44:M44"/>
    <mergeCell ref="A45:M45"/>
    <mergeCell ref="A43:M43"/>
    <mergeCell ref="A47:M47"/>
    <mergeCell ref="A46:N46"/>
  </mergeCells>
  <phoneticPr fontId="8" type="noConversion"/>
  <hyperlinks>
    <hyperlink ref="P1" location="'Spis tablic_Contents'!A1" display="&lt; POWRÓT" xr:uid="{00000000-0004-0000-2100-000000000000}"/>
    <hyperlink ref="P2" location="'Spis tablic_Contents'!A1" display="&lt; BACK" xr:uid="{00000000-0004-0000-2100-000001000000}"/>
  </hyperlinks>
  <pageMargins left="0.78740157480314965" right="0.78740157480314965" top="0.78740157480314965" bottom="0.78740157480314965" header="0.51181102362204722" footer="0.51181102362204722"/>
  <pageSetup paperSize="9" scale="74" orientation="portrait" r:id="rId2"/>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P63"/>
  <sheetViews>
    <sheetView showGridLines="0" zoomScaleNormal="100" workbookViewId="0">
      <pane ySplit="5" topLeftCell="A39" activePane="bottomLeft" state="frozen"/>
      <selection activeCell="H35" sqref="H35"/>
      <selection pane="bottomLeft"/>
    </sheetView>
  </sheetViews>
  <sheetFormatPr defaultColWidth="9.140625" defaultRowHeight="12"/>
  <cols>
    <col min="1" max="1" width="40.85546875" style="1" customWidth="1"/>
    <col min="2" max="13" width="8.5703125" style="1" customWidth="1"/>
    <col min="14" max="14" width="7.42578125" style="1" customWidth="1"/>
    <col min="15" max="15" width="11.28515625" style="1" customWidth="1"/>
    <col min="16" max="16384" width="9.140625" style="1"/>
  </cols>
  <sheetData>
    <row r="1" spans="1:16" ht="14.25" customHeight="1">
      <c r="A1" s="412" t="s">
        <v>1722</v>
      </c>
      <c r="B1" s="357"/>
      <c r="C1" s="357"/>
      <c r="D1" s="357"/>
      <c r="E1" s="357"/>
      <c r="F1" s="357"/>
      <c r="G1" s="357"/>
      <c r="H1" s="357"/>
      <c r="I1" s="357"/>
      <c r="J1" s="357"/>
      <c r="K1" s="357"/>
      <c r="L1" s="357"/>
      <c r="M1" s="357"/>
      <c r="N1" s="357"/>
      <c r="O1" s="784" t="s">
        <v>500</v>
      </c>
      <c r="P1" s="10"/>
    </row>
    <row r="2" spans="1:16" ht="14.25" customHeight="1">
      <c r="A2" s="708" t="s">
        <v>1444</v>
      </c>
      <c r="B2" s="358"/>
      <c r="C2" s="358"/>
      <c r="D2" s="358"/>
      <c r="E2" s="358"/>
      <c r="F2" s="358"/>
      <c r="G2" s="358"/>
      <c r="H2" s="358"/>
      <c r="I2" s="358"/>
      <c r="J2" s="358"/>
      <c r="K2" s="358"/>
      <c r="L2" s="358"/>
      <c r="M2" s="358"/>
      <c r="N2" s="358"/>
      <c r="O2" s="785" t="s">
        <v>501</v>
      </c>
      <c r="P2" s="10"/>
    </row>
    <row r="3" spans="1:16" ht="6" customHeight="1">
      <c r="A3" s="14"/>
      <c r="B3" s="20"/>
      <c r="C3" s="20"/>
      <c r="D3" s="20"/>
      <c r="E3" s="20"/>
      <c r="F3" s="20"/>
      <c r="G3" s="20"/>
      <c r="H3" s="20"/>
      <c r="I3" s="20"/>
      <c r="J3" s="20"/>
      <c r="K3" s="20"/>
      <c r="L3" s="20"/>
      <c r="M3" s="20"/>
      <c r="N3" s="14"/>
      <c r="O3" s="786"/>
      <c r="P3" s="10"/>
    </row>
    <row r="4" spans="1:16" ht="33" customHeight="1">
      <c r="A4" s="1144" t="s">
        <v>1311</v>
      </c>
      <c r="B4" s="852" t="s">
        <v>432</v>
      </c>
      <c r="C4" s="851" t="s">
        <v>433</v>
      </c>
      <c r="D4" s="851" t="s">
        <v>434</v>
      </c>
      <c r="E4" s="851" t="s">
        <v>435</v>
      </c>
      <c r="F4" s="851" t="s">
        <v>436</v>
      </c>
      <c r="G4" s="851" t="s">
        <v>437</v>
      </c>
      <c r="H4" s="851" t="s">
        <v>438</v>
      </c>
      <c r="I4" s="858" t="s">
        <v>439</v>
      </c>
      <c r="J4" s="852" t="s">
        <v>440</v>
      </c>
      <c r="K4" s="858" t="s">
        <v>441</v>
      </c>
      <c r="L4" s="852" t="s">
        <v>442</v>
      </c>
      <c r="M4" s="851" t="s">
        <v>443</v>
      </c>
      <c r="N4" s="854"/>
    </row>
    <row r="5" spans="1:16" ht="33" customHeight="1">
      <c r="A5" s="1146"/>
      <c r="B5" s="1127" t="s">
        <v>1365</v>
      </c>
      <c r="C5" s="1127"/>
      <c r="D5" s="1127"/>
      <c r="E5" s="1127"/>
      <c r="F5" s="1127"/>
      <c r="G5" s="1127"/>
      <c r="H5" s="1127"/>
      <c r="I5" s="1127"/>
      <c r="J5" s="1127"/>
      <c r="K5" s="1127"/>
      <c r="L5" s="1127"/>
      <c r="M5" s="1127"/>
      <c r="N5" s="854"/>
    </row>
    <row r="6" spans="1:16" s="359" customFormat="1" ht="18" customHeight="1">
      <c r="B6" s="1249" t="s">
        <v>482</v>
      </c>
      <c r="C6" s="1249"/>
      <c r="D6" s="1249"/>
      <c r="E6" s="1249"/>
      <c r="F6" s="1249"/>
      <c r="G6" s="1249"/>
      <c r="H6" s="1249"/>
      <c r="I6" s="1249"/>
      <c r="J6" s="1249"/>
      <c r="K6" s="1249"/>
      <c r="L6" s="1249"/>
      <c r="M6" s="1249"/>
      <c r="N6" s="437"/>
    </row>
    <row r="7" spans="1:16" ht="14.25" customHeight="1">
      <c r="A7" s="63" t="s">
        <v>154</v>
      </c>
      <c r="B7" s="349">
        <v>31</v>
      </c>
      <c r="C7" s="709">
        <v>28</v>
      </c>
      <c r="D7" s="349">
        <v>31</v>
      </c>
      <c r="E7" s="709">
        <v>30</v>
      </c>
      <c r="F7" s="349">
        <v>31</v>
      </c>
      <c r="G7" s="709">
        <v>30</v>
      </c>
      <c r="H7" s="349">
        <v>31</v>
      </c>
      <c r="I7" s="349">
        <v>31</v>
      </c>
      <c r="J7" s="710">
        <v>30</v>
      </c>
      <c r="K7" s="709">
        <v>31</v>
      </c>
      <c r="L7" s="349">
        <v>30</v>
      </c>
      <c r="M7" s="709">
        <v>31</v>
      </c>
      <c r="N7" s="431"/>
    </row>
    <row r="8" spans="1:16" ht="14.25" customHeight="1">
      <c r="A8" s="104" t="s">
        <v>155</v>
      </c>
      <c r="B8" s="353"/>
      <c r="C8" s="353"/>
      <c r="D8" s="711"/>
      <c r="E8" s="711"/>
      <c r="F8" s="353"/>
      <c r="G8" s="353"/>
      <c r="H8" s="711"/>
      <c r="I8" s="353"/>
      <c r="J8" s="353"/>
      <c r="K8" s="353"/>
      <c r="L8" s="353"/>
      <c r="M8" s="711"/>
      <c r="N8" s="432"/>
    </row>
    <row r="9" spans="1:16" ht="14.25" customHeight="1">
      <c r="A9" s="170" t="s">
        <v>156</v>
      </c>
      <c r="B9" s="130"/>
      <c r="C9" s="130"/>
      <c r="D9" s="130"/>
      <c r="E9" s="130"/>
      <c r="F9" s="130"/>
      <c r="G9" s="130"/>
      <c r="H9" s="130"/>
      <c r="I9" s="130"/>
      <c r="J9" s="130"/>
      <c r="K9" s="130"/>
      <c r="L9" s="130"/>
      <c r="M9" s="130"/>
      <c r="N9" s="177"/>
    </row>
    <row r="10" spans="1:16" ht="14.25" customHeight="1">
      <c r="A10" s="7" t="s">
        <v>157</v>
      </c>
      <c r="B10" s="130"/>
      <c r="C10" s="130"/>
      <c r="D10" s="130"/>
      <c r="E10" s="130"/>
      <c r="F10" s="130"/>
      <c r="G10" s="130"/>
      <c r="H10" s="130"/>
      <c r="I10" s="130"/>
      <c r="J10" s="130"/>
      <c r="K10" s="130"/>
      <c r="L10" s="130"/>
      <c r="M10" s="130"/>
      <c r="N10" s="177"/>
    </row>
    <row r="11" spans="1:16" ht="14.25" customHeight="1">
      <c r="A11" s="91" t="s">
        <v>158</v>
      </c>
      <c r="B11" s="895">
        <v>0.5</v>
      </c>
      <c r="C11" s="895">
        <v>1.7</v>
      </c>
      <c r="D11" s="895">
        <v>3.4</v>
      </c>
      <c r="E11" s="895">
        <v>7</v>
      </c>
      <c r="F11" s="895">
        <v>11.1</v>
      </c>
      <c r="G11" s="895">
        <v>16.899999999999999</v>
      </c>
      <c r="H11" s="895">
        <v>14</v>
      </c>
      <c r="I11" s="895">
        <v>9.6999999999999993</v>
      </c>
      <c r="J11" s="895">
        <v>6.5</v>
      </c>
      <c r="K11" s="895">
        <v>2.6</v>
      </c>
      <c r="L11" s="895">
        <v>0.6</v>
      </c>
      <c r="M11" s="895">
        <v>0.4</v>
      </c>
      <c r="N11" s="433"/>
    </row>
    <row r="12" spans="1:16" ht="14.25" customHeight="1">
      <c r="A12" s="859" t="s">
        <v>159</v>
      </c>
      <c r="B12" s="714"/>
      <c r="C12" s="714"/>
      <c r="D12" s="714"/>
      <c r="E12" s="714"/>
      <c r="F12" s="714"/>
      <c r="G12" s="714"/>
      <c r="H12" s="714"/>
      <c r="I12" s="714"/>
      <c r="J12" s="714"/>
      <c r="K12" s="714"/>
      <c r="L12" s="714"/>
      <c r="M12" s="714"/>
      <c r="N12" s="434"/>
    </row>
    <row r="13" spans="1:16" ht="14.25" customHeight="1">
      <c r="A13" s="91" t="s">
        <v>160</v>
      </c>
      <c r="B13" s="895">
        <v>1</v>
      </c>
      <c r="C13" s="895">
        <v>3.3</v>
      </c>
      <c r="D13" s="895">
        <v>8.1999999999999993</v>
      </c>
      <c r="E13" s="895">
        <v>11.3</v>
      </c>
      <c r="F13" s="895">
        <v>17.8</v>
      </c>
      <c r="G13" s="895">
        <v>21.2</v>
      </c>
      <c r="H13" s="895">
        <v>20.399999999999999</v>
      </c>
      <c r="I13" s="895">
        <v>14.6</v>
      </c>
      <c r="J13" s="895">
        <v>11.9</v>
      </c>
      <c r="K13" s="895">
        <v>5.2</v>
      </c>
      <c r="L13" s="895">
        <v>2</v>
      </c>
      <c r="M13" s="895">
        <v>0.6</v>
      </c>
      <c r="N13" s="433"/>
    </row>
    <row r="14" spans="1:16" ht="14.25" customHeight="1">
      <c r="A14" s="859" t="s">
        <v>161</v>
      </c>
      <c r="B14" s="714"/>
      <c r="C14" s="714"/>
      <c r="D14" s="714"/>
      <c r="E14" s="714"/>
      <c r="F14" s="714"/>
      <c r="G14" s="714"/>
      <c r="H14" s="714"/>
      <c r="I14" s="714"/>
      <c r="J14" s="714"/>
      <c r="K14" s="714"/>
      <c r="L14" s="714"/>
      <c r="M14" s="714"/>
      <c r="N14" s="434"/>
    </row>
    <row r="15" spans="1:16" ht="14.25" customHeight="1">
      <c r="A15" s="91" t="s">
        <v>162</v>
      </c>
      <c r="B15" s="895">
        <v>0.2</v>
      </c>
      <c r="C15" s="895">
        <v>0.4</v>
      </c>
      <c r="D15" s="895">
        <v>0.9</v>
      </c>
      <c r="E15" s="895">
        <v>2.2000000000000002</v>
      </c>
      <c r="F15" s="895">
        <v>3.8</v>
      </c>
      <c r="G15" s="895">
        <v>7.1</v>
      </c>
      <c r="H15" s="895">
        <v>6.4</v>
      </c>
      <c r="I15" s="895">
        <v>4.8</v>
      </c>
      <c r="J15" s="895">
        <v>1.3</v>
      </c>
      <c r="K15" s="895">
        <v>0.8</v>
      </c>
      <c r="L15" s="895">
        <v>0.2</v>
      </c>
      <c r="M15" s="895">
        <v>0.1</v>
      </c>
      <c r="N15" s="433"/>
    </row>
    <row r="16" spans="1:16" ht="14.25" customHeight="1">
      <c r="A16" s="859" t="s">
        <v>163</v>
      </c>
      <c r="B16" s="714"/>
      <c r="C16" s="714"/>
      <c r="D16" s="714"/>
      <c r="E16" s="714"/>
      <c r="F16" s="714"/>
      <c r="G16" s="714"/>
      <c r="H16" s="714"/>
      <c r="I16" s="714"/>
      <c r="J16" s="714"/>
      <c r="K16" s="714"/>
      <c r="L16" s="714"/>
      <c r="M16" s="714"/>
      <c r="N16" s="434"/>
    </row>
    <row r="17" spans="1:14" ht="14.25" customHeight="1">
      <c r="A17" s="91" t="s">
        <v>164</v>
      </c>
      <c r="B17" s="895">
        <v>15.4</v>
      </c>
      <c r="C17" s="895">
        <v>48.6</v>
      </c>
      <c r="D17" s="895">
        <v>105.4</v>
      </c>
      <c r="E17" s="895">
        <v>209.6</v>
      </c>
      <c r="F17" s="895">
        <v>343.7</v>
      </c>
      <c r="G17" s="895">
        <v>508.4</v>
      </c>
      <c r="H17" s="895">
        <v>434.3</v>
      </c>
      <c r="I17" s="895">
        <v>302.10000000000002</v>
      </c>
      <c r="J17" s="895">
        <v>195.2</v>
      </c>
      <c r="K17" s="895">
        <v>81</v>
      </c>
      <c r="L17" s="895">
        <v>18.600000000000001</v>
      </c>
      <c r="M17" s="895">
        <v>11</v>
      </c>
      <c r="N17" s="433"/>
    </row>
    <row r="18" spans="1:14" ht="14.25" customHeight="1">
      <c r="A18" s="859" t="s">
        <v>165</v>
      </c>
      <c r="B18" s="360"/>
      <c r="C18" s="361"/>
      <c r="D18" s="360"/>
      <c r="E18" s="360"/>
      <c r="F18" s="360"/>
      <c r="G18" s="361"/>
      <c r="H18" s="361"/>
      <c r="I18" s="173"/>
      <c r="J18" s="361"/>
      <c r="K18" s="173"/>
      <c r="L18" s="360"/>
      <c r="M18" s="360"/>
      <c r="N18" s="173"/>
    </row>
    <row r="19" spans="1:14" s="359" customFormat="1" ht="18" customHeight="1">
      <c r="B19" s="1250" t="s">
        <v>483</v>
      </c>
      <c r="C19" s="1250"/>
      <c r="D19" s="1250"/>
      <c r="E19" s="1250"/>
      <c r="F19" s="1250"/>
      <c r="G19" s="1250"/>
      <c r="H19" s="1250"/>
      <c r="I19" s="1250"/>
      <c r="J19" s="1250"/>
      <c r="K19" s="1250"/>
      <c r="L19" s="1250"/>
      <c r="M19" s="1250"/>
      <c r="N19" s="857"/>
    </row>
    <row r="20" spans="1:14" ht="14.25" customHeight="1">
      <c r="A20" s="63" t="s">
        <v>154</v>
      </c>
      <c r="B20" s="349">
        <v>31</v>
      </c>
      <c r="C20" s="709">
        <v>28</v>
      </c>
      <c r="D20" s="349">
        <v>31</v>
      </c>
      <c r="E20" s="709">
        <v>30</v>
      </c>
      <c r="F20" s="349">
        <v>31</v>
      </c>
      <c r="G20" s="709">
        <v>30</v>
      </c>
      <c r="H20" s="349">
        <v>31</v>
      </c>
      <c r="I20" s="349">
        <v>31</v>
      </c>
      <c r="J20" s="710">
        <v>30</v>
      </c>
      <c r="K20" s="709">
        <v>31</v>
      </c>
      <c r="L20" s="349">
        <v>30</v>
      </c>
      <c r="M20" s="709">
        <v>31</v>
      </c>
      <c r="N20" s="431"/>
    </row>
    <row r="21" spans="1:14" ht="14.25" customHeight="1">
      <c r="A21" s="7" t="s">
        <v>155</v>
      </c>
      <c r="B21" s="353"/>
      <c r="C21" s="353"/>
      <c r="D21" s="120"/>
      <c r="E21" s="353"/>
      <c r="F21" s="120"/>
      <c r="G21" s="353"/>
      <c r="H21" s="353"/>
      <c r="I21" s="353"/>
      <c r="J21" s="711"/>
      <c r="K21" s="711"/>
      <c r="L21" s="353"/>
      <c r="M21" s="711"/>
      <c r="N21" s="432"/>
    </row>
    <row r="22" spans="1:14" ht="14.25" customHeight="1">
      <c r="A22" s="170" t="s">
        <v>156</v>
      </c>
      <c r="B22" s="130"/>
      <c r="C22" s="130"/>
      <c r="D22" s="130"/>
      <c r="E22" s="129"/>
      <c r="F22" s="30"/>
      <c r="G22" s="130"/>
      <c r="H22" s="130"/>
      <c r="I22" s="130"/>
      <c r="J22" s="129"/>
      <c r="K22" s="130"/>
      <c r="L22" s="130"/>
      <c r="M22" s="130"/>
      <c r="N22" s="177"/>
    </row>
    <row r="23" spans="1:14" ht="14.25" customHeight="1">
      <c r="A23" s="7" t="s">
        <v>157</v>
      </c>
      <c r="B23" s="130"/>
      <c r="C23" s="130"/>
      <c r="D23" s="130"/>
      <c r="E23" s="130"/>
      <c r="F23" s="130"/>
      <c r="G23" s="130"/>
      <c r="H23" s="130"/>
      <c r="I23" s="130"/>
      <c r="J23" s="129"/>
      <c r="K23" s="130"/>
      <c r="L23" s="129"/>
      <c r="M23" s="130"/>
      <c r="N23" s="177"/>
    </row>
    <row r="24" spans="1:14" ht="14.25" customHeight="1">
      <c r="A24" s="91" t="s">
        <v>158</v>
      </c>
      <c r="B24" s="895">
        <v>0.5</v>
      </c>
      <c r="C24" s="895">
        <v>1.7</v>
      </c>
      <c r="D24" s="895">
        <v>3.3</v>
      </c>
      <c r="E24" s="895">
        <v>6.5</v>
      </c>
      <c r="F24" s="895">
        <v>10.9</v>
      </c>
      <c r="G24" s="895">
        <v>16.100000000000001</v>
      </c>
      <c r="H24" s="895">
        <v>14.3</v>
      </c>
      <c r="I24" s="895">
        <v>9</v>
      </c>
      <c r="J24" s="698">
        <v>6.8</v>
      </c>
      <c r="K24" s="895">
        <v>3.2</v>
      </c>
      <c r="L24" s="698">
        <v>0.8</v>
      </c>
      <c r="M24" s="895">
        <v>0.4</v>
      </c>
      <c r="N24" s="433"/>
    </row>
    <row r="25" spans="1:14" ht="14.25" customHeight="1">
      <c r="A25" s="859" t="s">
        <v>159</v>
      </c>
      <c r="B25" s="714"/>
      <c r="C25" s="714"/>
      <c r="D25" s="714"/>
      <c r="E25" s="714"/>
      <c r="F25" s="714"/>
      <c r="G25" s="714"/>
      <c r="H25" s="714"/>
      <c r="I25" s="714"/>
      <c r="J25" s="681"/>
      <c r="K25" s="714"/>
      <c r="L25" s="681"/>
      <c r="M25" s="714"/>
      <c r="N25" s="434"/>
    </row>
    <row r="26" spans="1:14" ht="14.25" customHeight="1">
      <c r="A26" s="91" t="s">
        <v>160</v>
      </c>
      <c r="B26" s="895">
        <v>1.4</v>
      </c>
      <c r="C26" s="895">
        <v>3.6</v>
      </c>
      <c r="D26" s="895">
        <v>8.9</v>
      </c>
      <c r="E26" s="895">
        <v>10.9</v>
      </c>
      <c r="F26" s="895">
        <v>17.2</v>
      </c>
      <c r="G26" s="895">
        <v>21</v>
      </c>
      <c r="H26" s="895">
        <v>20.8</v>
      </c>
      <c r="I26" s="895">
        <v>15.3</v>
      </c>
      <c r="J26" s="698">
        <v>11.2</v>
      </c>
      <c r="K26" s="895">
        <v>5.6</v>
      </c>
      <c r="L26" s="698">
        <v>2.5</v>
      </c>
      <c r="M26" s="895">
        <v>0.8</v>
      </c>
      <c r="N26" s="433"/>
    </row>
    <row r="27" spans="1:14" ht="14.25" customHeight="1">
      <c r="A27" s="859" t="s">
        <v>161</v>
      </c>
      <c r="B27" s="714"/>
      <c r="C27" s="714"/>
      <c r="D27" s="714"/>
      <c r="E27" s="714"/>
      <c r="F27" s="714"/>
      <c r="G27" s="714"/>
      <c r="H27" s="714"/>
      <c r="I27" s="714"/>
      <c r="J27" s="681"/>
      <c r="K27" s="714"/>
      <c r="L27" s="681"/>
      <c r="M27" s="714"/>
      <c r="N27" s="434"/>
    </row>
    <row r="28" spans="1:14" ht="14.25" customHeight="1">
      <c r="A28" s="91" t="s">
        <v>162</v>
      </c>
      <c r="B28" s="895">
        <v>0.2</v>
      </c>
      <c r="C28" s="895">
        <v>0.5</v>
      </c>
      <c r="D28" s="895">
        <v>1.1000000000000001</v>
      </c>
      <c r="E28" s="895">
        <v>1.6</v>
      </c>
      <c r="F28" s="895">
        <v>1.6</v>
      </c>
      <c r="G28" s="895">
        <v>9.1999999999999993</v>
      </c>
      <c r="H28" s="895">
        <v>8.6999999999999993</v>
      </c>
      <c r="I28" s="895">
        <v>3.4</v>
      </c>
      <c r="J28" s="698">
        <v>1.9</v>
      </c>
      <c r="K28" s="895">
        <v>1.1000000000000001</v>
      </c>
      <c r="L28" s="698">
        <v>0.2</v>
      </c>
      <c r="M28" s="895">
        <v>0.2</v>
      </c>
      <c r="N28" s="433"/>
    </row>
    <row r="29" spans="1:14" ht="14.25" customHeight="1">
      <c r="A29" s="859" t="s">
        <v>163</v>
      </c>
      <c r="B29" s="714"/>
      <c r="C29" s="714"/>
      <c r="D29" s="714"/>
      <c r="E29" s="714"/>
      <c r="F29" s="714"/>
      <c r="G29" s="714"/>
      <c r="H29" s="714"/>
      <c r="I29" s="714"/>
      <c r="J29" s="681"/>
      <c r="K29" s="714"/>
      <c r="L29" s="681"/>
      <c r="M29" s="714"/>
      <c r="N29" s="434"/>
    </row>
    <row r="30" spans="1:14" ht="14.25" customHeight="1">
      <c r="A30" s="91" t="s">
        <v>164</v>
      </c>
      <c r="B30" s="895">
        <v>16.899999999999999</v>
      </c>
      <c r="C30" s="895">
        <v>46.7</v>
      </c>
      <c r="D30" s="895">
        <v>103</v>
      </c>
      <c r="E30" s="895">
        <v>195.6</v>
      </c>
      <c r="F30" s="895">
        <v>338</v>
      </c>
      <c r="G30" s="895">
        <v>483.3</v>
      </c>
      <c r="H30" s="895">
        <v>443.5</v>
      </c>
      <c r="I30" s="895">
        <v>277.7</v>
      </c>
      <c r="J30" s="698">
        <v>205.2</v>
      </c>
      <c r="K30" s="895">
        <v>97.8</v>
      </c>
      <c r="L30" s="698">
        <v>24.8</v>
      </c>
      <c r="M30" s="895">
        <v>13.4</v>
      </c>
      <c r="N30" s="433"/>
    </row>
    <row r="31" spans="1:14" ht="14.25" customHeight="1">
      <c r="A31" s="859" t="s">
        <v>165</v>
      </c>
      <c r="B31" s="362"/>
      <c r="C31" s="362"/>
      <c r="D31" s="363"/>
      <c r="E31" s="362"/>
      <c r="F31" s="363"/>
      <c r="G31" s="364"/>
      <c r="H31" s="364"/>
      <c r="I31" s="362"/>
      <c r="J31" s="364"/>
      <c r="K31" s="364"/>
      <c r="L31" s="364"/>
      <c r="M31" s="364"/>
      <c r="N31" s="435"/>
    </row>
    <row r="32" spans="1:14" s="359" customFormat="1" ht="18" customHeight="1">
      <c r="B32" s="1250" t="s">
        <v>484</v>
      </c>
      <c r="C32" s="1250"/>
      <c r="D32" s="1250"/>
      <c r="E32" s="1250"/>
      <c r="F32" s="1250"/>
      <c r="G32" s="1250"/>
      <c r="H32" s="1250"/>
      <c r="I32" s="1250"/>
      <c r="J32" s="1250"/>
      <c r="K32" s="1250"/>
      <c r="L32" s="1250"/>
      <c r="M32" s="1250"/>
      <c r="N32" s="857"/>
    </row>
    <row r="33" spans="1:15" ht="14.25" customHeight="1">
      <c r="A33" s="106" t="s">
        <v>154</v>
      </c>
      <c r="B33" s="349">
        <v>31</v>
      </c>
      <c r="C33" s="709">
        <v>28</v>
      </c>
      <c r="D33" s="349">
        <v>31</v>
      </c>
      <c r="E33" s="709">
        <v>30</v>
      </c>
      <c r="F33" s="349">
        <v>31</v>
      </c>
      <c r="G33" s="709">
        <v>30</v>
      </c>
      <c r="H33" s="349">
        <v>31</v>
      </c>
      <c r="I33" s="349">
        <v>31</v>
      </c>
      <c r="J33" s="710">
        <v>30</v>
      </c>
      <c r="K33" s="709">
        <v>31</v>
      </c>
      <c r="L33" s="349">
        <v>30</v>
      </c>
      <c r="M33" s="709">
        <v>31</v>
      </c>
      <c r="N33" s="431"/>
    </row>
    <row r="34" spans="1:15" ht="14.25" customHeight="1">
      <c r="A34" s="7" t="s">
        <v>155</v>
      </c>
      <c r="B34" s="711"/>
      <c r="C34" s="711"/>
      <c r="D34" s="711"/>
      <c r="E34" s="711"/>
      <c r="F34" s="353"/>
      <c r="G34" s="711"/>
      <c r="H34" s="711"/>
      <c r="I34" s="353"/>
      <c r="J34" s="120"/>
      <c r="K34" s="353"/>
      <c r="L34" s="353"/>
      <c r="M34" s="120"/>
      <c r="N34" s="432"/>
    </row>
    <row r="35" spans="1:15" ht="14.25" customHeight="1">
      <c r="A35" s="170" t="s">
        <v>156</v>
      </c>
      <c r="B35" s="130"/>
      <c r="C35" s="130"/>
      <c r="D35" s="130"/>
      <c r="E35" s="130"/>
      <c r="F35" s="129"/>
      <c r="G35" s="130"/>
      <c r="H35" s="130"/>
      <c r="I35" s="129"/>
      <c r="J35" s="30"/>
      <c r="K35" s="129"/>
      <c r="L35" s="129"/>
      <c r="M35" s="30"/>
      <c r="N35" s="177"/>
    </row>
    <row r="36" spans="1:15" ht="14.25" customHeight="1">
      <c r="A36" s="7" t="s">
        <v>157</v>
      </c>
      <c r="B36" s="130"/>
      <c r="C36" s="130"/>
      <c r="D36" s="130"/>
      <c r="E36" s="130"/>
      <c r="F36" s="130"/>
      <c r="G36" s="130"/>
      <c r="H36" s="130"/>
      <c r="I36" s="130"/>
      <c r="J36" s="129"/>
      <c r="K36" s="130"/>
      <c r="L36" s="130"/>
      <c r="M36" s="130"/>
      <c r="N36" s="177"/>
    </row>
    <row r="37" spans="1:15" ht="14.25" customHeight="1">
      <c r="A37" s="91" t="s">
        <v>158</v>
      </c>
      <c r="B37" s="896">
        <v>1</v>
      </c>
      <c r="C37" s="896">
        <v>2.2000000000000002</v>
      </c>
      <c r="D37" s="896">
        <v>3.7</v>
      </c>
      <c r="E37" s="896">
        <v>5.8</v>
      </c>
      <c r="F37" s="896">
        <v>8.9</v>
      </c>
      <c r="G37" s="896">
        <v>15.6</v>
      </c>
      <c r="H37" s="896">
        <v>12.2</v>
      </c>
      <c r="I37" s="896">
        <v>9.6999999999999993</v>
      </c>
      <c r="J37" s="897">
        <v>7.5</v>
      </c>
      <c r="K37" s="896">
        <v>4.5</v>
      </c>
      <c r="L37" s="896">
        <v>1.6</v>
      </c>
      <c r="M37" s="896">
        <v>0.8</v>
      </c>
      <c r="N37" s="433"/>
      <c r="O37" s="30"/>
    </row>
    <row r="38" spans="1:15" ht="14.25" customHeight="1">
      <c r="A38" s="859" t="s">
        <v>159</v>
      </c>
      <c r="B38" s="712"/>
      <c r="C38" s="712"/>
      <c r="D38" s="712"/>
      <c r="E38" s="712"/>
      <c r="F38" s="712"/>
      <c r="G38" s="712"/>
      <c r="H38" s="712"/>
      <c r="I38" s="712"/>
      <c r="J38" s="713"/>
      <c r="K38" s="712"/>
      <c r="L38" s="712"/>
      <c r="M38" s="712"/>
      <c r="N38" s="433"/>
      <c r="O38" s="30"/>
    </row>
    <row r="39" spans="1:15" ht="14.25" customHeight="1">
      <c r="A39" s="91" t="s">
        <v>160</v>
      </c>
      <c r="B39" s="896">
        <v>1.7</v>
      </c>
      <c r="C39" s="896">
        <v>4.7</v>
      </c>
      <c r="D39" s="896">
        <v>8.4</v>
      </c>
      <c r="E39" s="896">
        <v>11.1</v>
      </c>
      <c r="F39" s="896">
        <v>18.8</v>
      </c>
      <c r="G39" s="896">
        <v>21.2</v>
      </c>
      <c r="H39" s="896">
        <v>21.2</v>
      </c>
      <c r="I39" s="896">
        <v>18.7</v>
      </c>
      <c r="J39" s="897">
        <v>12.4</v>
      </c>
      <c r="K39" s="896">
        <v>7.7</v>
      </c>
      <c r="L39" s="896">
        <v>3.1</v>
      </c>
      <c r="M39" s="896">
        <v>1.3</v>
      </c>
      <c r="N39" s="433"/>
      <c r="O39" s="30"/>
    </row>
    <row r="40" spans="1:15" ht="14.25" customHeight="1">
      <c r="A40" s="859" t="s">
        <v>161</v>
      </c>
      <c r="B40" s="712"/>
      <c r="C40" s="712"/>
      <c r="D40" s="712"/>
      <c r="E40" s="712"/>
      <c r="F40" s="712"/>
      <c r="G40" s="712"/>
      <c r="H40" s="712"/>
      <c r="I40" s="712"/>
      <c r="J40" s="713"/>
      <c r="K40" s="712"/>
      <c r="L40" s="712"/>
      <c r="M40" s="712"/>
      <c r="N40" s="433"/>
      <c r="O40" s="30"/>
    </row>
    <row r="41" spans="1:15" ht="14.25" customHeight="1">
      <c r="A41" s="91" t="s">
        <v>162</v>
      </c>
      <c r="B41" s="896">
        <v>0.2</v>
      </c>
      <c r="C41" s="896">
        <v>0.5</v>
      </c>
      <c r="D41" s="896">
        <v>1.1000000000000001</v>
      </c>
      <c r="E41" s="896">
        <v>0.9</v>
      </c>
      <c r="F41" s="896">
        <v>2.4</v>
      </c>
      <c r="G41" s="896">
        <v>6.5</v>
      </c>
      <c r="H41" s="896">
        <v>4.5</v>
      </c>
      <c r="I41" s="896">
        <v>2.6</v>
      </c>
      <c r="J41" s="897">
        <v>1.1000000000000001</v>
      </c>
      <c r="K41" s="896">
        <v>1.5</v>
      </c>
      <c r="L41" s="896">
        <v>0.4</v>
      </c>
      <c r="M41" s="896">
        <v>0.2</v>
      </c>
      <c r="N41" s="433"/>
      <c r="O41" s="30"/>
    </row>
    <row r="42" spans="1:15" ht="14.25" customHeight="1">
      <c r="A42" s="859" t="s">
        <v>163</v>
      </c>
      <c r="B42" s="712"/>
      <c r="C42" s="712"/>
      <c r="D42" s="712"/>
      <c r="E42" s="712"/>
      <c r="F42" s="712"/>
      <c r="G42" s="712"/>
      <c r="H42" s="712"/>
      <c r="I42" s="712"/>
      <c r="J42" s="713"/>
      <c r="K42" s="712"/>
      <c r="L42" s="712"/>
      <c r="M42" s="712"/>
      <c r="N42" s="433"/>
      <c r="O42" s="30"/>
    </row>
    <row r="43" spans="1:15" ht="14.25" customHeight="1">
      <c r="A43" s="91" t="s">
        <v>164</v>
      </c>
      <c r="B43" s="896">
        <v>31</v>
      </c>
      <c r="C43" s="896">
        <v>62.1</v>
      </c>
      <c r="D43" s="896">
        <v>113.4</v>
      </c>
      <c r="E43" s="896">
        <v>172.8</v>
      </c>
      <c r="F43" s="896">
        <v>275.7</v>
      </c>
      <c r="G43" s="896">
        <v>468.6</v>
      </c>
      <c r="H43" s="896">
        <v>378.7</v>
      </c>
      <c r="I43" s="896">
        <v>299.89999999999998</v>
      </c>
      <c r="J43" s="897">
        <v>225.5</v>
      </c>
      <c r="K43" s="896">
        <v>139.30000000000001</v>
      </c>
      <c r="L43" s="896">
        <v>49.4</v>
      </c>
      <c r="M43" s="896">
        <v>24.4</v>
      </c>
      <c r="N43" s="433"/>
      <c r="O43" s="30"/>
    </row>
    <row r="44" spans="1:15" ht="14.25" customHeight="1">
      <c r="A44" s="117" t="s">
        <v>165</v>
      </c>
      <c r="B44" s="362"/>
      <c r="C44" s="364"/>
      <c r="D44" s="362"/>
      <c r="E44" s="362"/>
      <c r="F44" s="362"/>
      <c r="G44" s="362"/>
      <c r="H44" s="362"/>
      <c r="I44" s="363"/>
      <c r="J44" s="364"/>
      <c r="K44" s="364"/>
      <c r="L44" s="364"/>
      <c r="M44" s="364"/>
      <c r="N44" s="435"/>
      <c r="O44" s="30"/>
    </row>
    <row r="45" spans="1:15" s="359" customFormat="1" ht="18" customHeight="1">
      <c r="B45" s="1250" t="s">
        <v>485</v>
      </c>
      <c r="C45" s="1250"/>
      <c r="D45" s="1250"/>
      <c r="E45" s="1250"/>
      <c r="F45" s="1250"/>
      <c r="G45" s="1250"/>
      <c r="H45" s="1250"/>
      <c r="I45" s="1250"/>
      <c r="J45" s="1250"/>
      <c r="K45" s="1250"/>
      <c r="L45" s="1250"/>
      <c r="M45" s="1250"/>
      <c r="N45" s="857"/>
      <c r="O45" s="855"/>
    </row>
    <row r="46" spans="1:15" ht="14.25" customHeight="1">
      <c r="A46" s="63" t="s">
        <v>154</v>
      </c>
      <c r="B46" s="349">
        <v>31</v>
      </c>
      <c r="C46" s="709">
        <v>28</v>
      </c>
      <c r="D46" s="349">
        <v>31</v>
      </c>
      <c r="E46" s="709">
        <v>30</v>
      </c>
      <c r="F46" s="349">
        <v>31</v>
      </c>
      <c r="G46" s="709">
        <v>30</v>
      </c>
      <c r="H46" s="349">
        <v>31</v>
      </c>
      <c r="I46" s="349">
        <v>31</v>
      </c>
      <c r="J46" s="710">
        <v>30</v>
      </c>
      <c r="K46" s="709">
        <v>31</v>
      </c>
      <c r="L46" s="349">
        <v>30</v>
      </c>
      <c r="M46" s="709">
        <v>31</v>
      </c>
      <c r="N46" s="432"/>
      <c r="O46" s="30"/>
    </row>
    <row r="47" spans="1:15" ht="14.25" customHeight="1">
      <c r="A47" s="7" t="s">
        <v>155</v>
      </c>
      <c r="B47" s="711"/>
      <c r="C47" s="711"/>
      <c r="D47" s="711"/>
      <c r="E47" s="353"/>
      <c r="F47" s="711"/>
      <c r="G47" s="711"/>
      <c r="H47" s="711"/>
      <c r="I47" s="711"/>
      <c r="J47" s="711"/>
      <c r="K47" s="711"/>
      <c r="L47" s="711"/>
      <c r="M47" s="711"/>
      <c r="N47" s="432"/>
      <c r="O47" s="30"/>
    </row>
    <row r="48" spans="1:15" ht="14.25" customHeight="1">
      <c r="A48" s="170" t="s">
        <v>156</v>
      </c>
      <c r="B48" s="130"/>
      <c r="C48" s="130"/>
      <c r="D48" s="130"/>
      <c r="E48" s="129"/>
      <c r="F48" s="130"/>
      <c r="G48" s="130"/>
      <c r="H48" s="130"/>
      <c r="I48" s="130"/>
      <c r="J48" s="130"/>
      <c r="K48" s="130"/>
      <c r="L48" s="130"/>
      <c r="M48" s="130"/>
      <c r="N48" s="177"/>
      <c r="O48" s="30"/>
    </row>
    <row r="49" spans="1:15" ht="14.25" customHeight="1">
      <c r="A49" s="7" t="s">
        <v>157</v>
      </c>
      <c r="B49" s="130"/>
      <c r="C49" s="130"/>
      <c r="D49" s="130"/>
      <c r="E49" s="129"/>
      <c r="F49" s="130"/>
      <c r="G49" s="130"/>
      <c r="H49" s="130"/>
      <c r="I49" s="130"/>
      <c r="J49" s="130"/>
      <c r="K49" s="130"/>
      <c r="L49" s="130"/>
      <c r="M49" s="130"/>
      <c r="N49" s="177"/>
      <c r="O49" s="30"/>
    </row>
    <row r="50" spans="1:15" ht="14.25" customHeight="1">
      <c r="A50" s="91" t="s">
        <v>158</v>
      </c>
      <c r="B50" s="712">
        <v>0.56999999999999995</v>
      </c>
      <c r="C50" s="712">
        <v>1.8</v>
      </c>
      <c r="D50" s="712">
        <v>3.3</v>
      </c>
      <c r="E50" s="713">
        <v>6.3</v>
      </c>
      <c r="F50" s="712">
        <v>10.45</v>
      </c>
      <c r="G50" s="712">
        <v>15.7</v>
      </c>
      <c r="H50" s="712">
        <v>14.1</v>
      </c>
      <c r="I50" s="712">
        <v>8.9</v>
      </c>
      <c r="J50" s="712">
        <v>6.7</v>
      </c>
      <c r="K50" s="712">
        <v>3.2</v>
      </c>
      <c r="L50" s="712">
        <v>0.9</v>
      </c>
      <c r="M50" s="712">
        <v>0.46</v>
      </c>
      <c r="N50" s="433"/>
      <c r="O50" s="30"/>
    </row>
    <row r="51" spans="1:15" ht="14.25" customHeight="1">
      <c r="A51" s="859" t="s">
        <v>159</v>
      </c>
      <c r="B51" s="712"/>
      <c r="C51" s="712"/>
      <c r="D51" s="712"/>
      <c r="E51" s="713"/>
      <c r="F51" s="712"/>
      <c r="G51" s="712"/>
      <c r="H51" s="712"/>
      <c r="I51" s="712"/>
      <c r="J51" s="712"/>
      <c r="K51" s="712"/>
      <c r="L51" s="712"/>
      <c r="M51" s="712"/>
      <c r="N51" s="433"/>
      <c r="O51" s="30"/>
    </row>
    <row r="52" spans="1:15" ht="14.25" customHeight="1">
      <c r="A52" s="91" t="s">
        <v>160</v>
      </c>
      <c r="B52" s="712">
        <v>1.54</v>
      </c>
      <c r="C52" s="712">
        <v>3.8</v>
      </c>
      <c r="D52" s="712">
        <v>7.9</v>
      </c>
      <c r="E52" s="713">
        <v>10.8</v>
      </c>
      <c r="F52" s="712">
        <v>16.2</v>
      </c>
      <c r="G52" s="712">
        <v>20.100000000000001</v>
      </c>
      <c r="H52" s="712">
        <v>20.399999999999999</v>
      </c>
      <c r="I52" s="712">
        <v>23.3</v>
      </c>
      <c r="J52" s="712">
        <v>11.3</v>
      </c>
      <c r="K52" s="712">
        <v>5.5</v>
      </c>
      <c r="L52" s="712">
        <v>2.2999999999999998</v>
      </c>
      <c r="M52" s="712">
        <v>1.1000000000000001</v>
      </c>
      <c r="N52" s="433"/>
      <c r="O52" s="30"/>
    </row>
    <row r="53" spans="1:15" ht="14.25" customHeight="1">
      <c r="A53" s="859" t="s">
        <v>161</v>
      </c>
      <c r="B53" s="712"/>
      <c r="C53" s="712"/>
      <c r="D53" s="712"/>
      <c r="E53" s="713"/>
      <c r="F53" s="712"/>
      <c r="G53" s="712"/>
      <c r="H53" s="712"/>
      <c r="I53" s="712"/>
      <c r="J53" s="712"/>
      <c r="K53" s="712"/>
      <c r="L53" s="712"/>
      <c r="M53" s="712"/>
      <c r="N53" s="433"/>
      <c r="O53" s="30"/>
    </row>
    <row r="54" spans="1:15" ht="14.25" customHeight="1">
      <c r="A54" s="91" t="s">
        <v>162</v>
      </c>
      <c r="B54" s="712">
        <v>0.2</v>
      </c>
      <c r="C54" s="712">
        <v>0.4</v>
      </c>
      <c r="D54" s="712">
        <v>1</v>
      </c>
      <c r="E54" s="713">
        <v>1.4</v>
      </c>
      <c r="F54" s="712">
        <v>1.6</v>
      </c>
      <c r="G54" s="712">
        <v>8.5</v>
      </c>
      <c r="H54" s="712">
        <v>6.6</v>
      </c>
      <c r="I54" s="712">
        <v>1.8</v>
      </c>
      <c r="J54" s="712">
        <v>2.2000000000000002</v>
      </c>
      <c r="K54" s="712">
        <v>0.9</v>
      </c>
      <c r="L54" s="712">
        <v>0.3</v>
      </c>
      <c r="M54" s="712">
        <v>0.2</v>
      </c>
      <c r="N54" s="433"/>
      <c r="O54" s="30"/>
    </row>
    <row r="55" spans="1:15" ht="14.25" customHeight="1">
      <c r="A55" s="859" t="s">
        <v>163</v>
      </c>
      <c r="B55" s="712"/>
      <c r="C55" s="712"/>
      <c r="D55" s="712"/>
      <c r="E55" s="713"/>
      <c r="F55" s="712"/>
      <c r="G55" s="712"/>
      <c r="H55" s="712"/>
      <c r="I55" s="712"/>
      <c r="J55" s="712"/>
      <c r="K55" s="712"/>
      <c r="L55" s="712"/>
      <c r="M55" s="712"/>
      <c r="N55" s="433"/>
      <c r="O55" s="30"/>
    </row>
    <row r="56" spans="1:15" ht="14.25" customHeight="1">
      <c r="A56" s="91" t="s">
        <v>164</v>
      </c>
      <c r="B56" s="712">
        <v>19.47</v>
      </c>
      <c r="C56" s="712">
        <v>51.23</v>
      </c>
      <c r="D56" s="712">
        <v>101.81</v>
      </c>
      <c r="E56" s="713">
        <v>188.59</v>
      </c>
      <c r="F56" s="712">
        <v>330.69</v>
      </c>
      <c r="G56" s="712">
        <v>464.8</v>
      </c>
      <c r="H56" s="712">
        <v>436.6</v>
      </c>
      <c r="I56" s="712">
        <v>266.89999999999998</v>
      </c>
      <c r="J56" s="712">
        <v>200.3</v>
      </c>
      <c r="K56" s="712">
        <v>97.6</v>
      </c>
      <c r="L56" s="712">
        <v>24.8</v>
      </c>
      <c r="M56" s="712">
        <v>13.9</v>
      </c>
      <c r="N56" s="433"/>
      <c r="O56" s="30"/>
    </row>
    <row r="57" spans="1:15" ht="14.25" customHeight="1">
      <c r="A57" s="859" t="s">
        <v>165</v>
      </c>
      <c r="B57" s="362"/>
      <c r="C57" s="364"/>
      <c r="D57" s="364"/>
      <c r="E57" s="362"/>
      <c r="F57" s="364"/>
      <c r="G57" s="364"/>
      <c r="H57" s="362"/>
      <c r="I57" s="362"/>
      <c r="J57" s="364"/>
      <c r="K57" s="364"/>
      <c r="L57" s="364"/>
      <c r="M57" s="364"/>
      <c r="N57" s="363"/>
      <c r="O57" s="30"/>
    </row>
    <row r="58" spans="1:15" ht="6" customHeight="1"/>
    <row r="59" spans="1:15" ht="14.25" customHeight="1">
      <c r="A59" s="1251" t="s">
        <v>1366</v>
      </c>
      <c r="B59" s="1251"/>
      <c r="C59" s="1251"/>
      <c r="D59" s="1251"/>
      <c r="E59" s="1251"/>
      <c r="F59" s="1251"/>
      <c r="G59" s="1251"/>
      <c r="H59" s="1251"/>
      <c r="I59" s="1251"/>
      <c r="J59" s="1251"/>
      <c r="K59" s="1251"/>
      <c r="L59" s="1251"/>
      <c r="M59" s="1251"/>
      <c r="N59" s="416"/>
    </row>
    <row r="60" spans="1:15" ht="25.5" customHeight="1">
      <c r="A60" s="1129" t="s">
        <v>1101</v>
      </c>
      <c r="B60" s="1129"/>
      <c r="C60" s="1129"/>
      <c r="D60" s="1129"/>
      <c r="E60" s="1129"/>
      <c r="F60" s="1129"/>
      <c r="G60" s="1129"/>
      <c r="H60" s="1129"/>
      <c r="I60" s="1129"/>
      <c r="J60" s="1129"/>
      <c r="K60" s="1129"/>
      <c r="L60" s="1129"/>
      <c r="M60" s="1129"/>
      <c r="N60" s="417"/>
    </row>
    <row r="61" spans="1:15" s="57" customFormat="1" ht="14.25" customHeight="1">
      <c r="A61" s="1129" t="s">
        <v>1367</v>
      </c>
      <c r="B61" s="1129"/>
      <c r="C61" s="1129"/>
      <c r="D61" s="1129"/>
      <c r="E61" s="1129"/>
      <c r="F61" s="1129"/>
      <c r="G61" s="1129"/>
      <c r="H61" s="1129"/>
      <c r="I61" s="1129"/>
      <c r="J61" s="1129"/>
      <c r="K61" s="1129"/>
      <c r="L61" s="1129"/>
      <c r="M61" s="1129"/>
      <c r="N61" s="417"/>
    </row>
    <row r="62" spans="1:15" s="57" customFormat="1" ht="24" customHeight="1">
      <c r="A62" s="1129" t="s">
        <v>1562</v>
      </c>
      <c r="B62" s="1129"/>
      <c r="C62" s="1129"/>
      <c r="D62" s="1129"/>
      <c r="E62" s="1129"/>
      <c r="F62" s="1129"/>
      <c r="G62" s="1129"/>
      <c r="H62" s="1129"/>
      <c r="I62" s="1129"/>
      <c r="J62" s="1129"/>
      <c r="K62" s="1129"/>
      <c r="L62" s="1129"/>
      <c r="M62" s="1129"/>
      <c r="N62" s="417"/>
    </row>
    <row r="63" spans="1:15">
      <c r="N63" s="436"/>
    </row>
  </sheetData>
  <customSheetViews>
    <customSheetView guid="{17A61E15-CB34-4E45-B54C-4890B27A542F}" showGridLines="0">
      <pane ySplit="5" topLeftCell="A6"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60:M60"/>
    <mergeCell ref="A61:M61"/>
    <mergeCell ref="A62:M62"/>
    <mergeCell ref="B32:M32"/>
    <mergeCell ref="B45:M45"/>
    <mergeCell ref="A4:A5"/>
    <mergeCell ref="B5:M5"/>
    <mergeCell ref="B6:M6"/>
    <mergeCell ref="B19:M19"/>
    <mergeCell ref="A59:M59"/>
  </mergeCells>
  <phoneticPr fontId="8" type="noConversion"/>
  <hyperlinks>
    <hyperlink ref="O1" location="'Spis tablic_Contents'!A1" display="&lt; POWRÓT" xr:uid="{00000000-0004-0000-2200-000000000000}"/>
    <hyperlink ref="O2" location="'Spis tablic_Contents'!A1" display="&lt; BACK" xr:uid="{00000000-0004-0000-2200-000001000000}"/>
  </hyperlinks>
  <pageMargins left="0.78740157480314965" right="0.78740157480314965" top="0.78740157480314965" bottom="0.78740157480314965" header="0.51181102362204722" footer="0.51181102362204722"/>
  <pageSetup paperSize="9" scale="60" fitToHeight="0" orientation="portrait" r:id="rId2"/>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I116"/>
  <sheetViews>
    <sheetView showGridLines="0" zoomScaleNormal="100" workbookViewId="0">
      <pane ySplit="6" topLeftCell="A7" activePane="bottomLeft" state="frozen"/>
      <selection activeCell="H35" sqref="H35"/>
      <selection pane="bottomLeft"/>
    </sheetView>
  </sheetViews>
  <sheetFormatPr defaultColWidth="9.140625" defaultRowHeight="12"/>
  <cols>
    <col min="1" max="2" width="22.85546875" style="1" customWidth="1"/>
    <col min="3" max="6" width="23.140625" style="1" customWidth="1"/>
    <col min="7" max="7" width="4.5703125" style="1" customWidth="1"/>
    <col min="8" max="8" width="11.85546875" style="1" customWidth="1"/>
    <col min="9" max="16384" width="9.140625" style="1"/>
  </cols>
  <sheetData>
    <row r="1" spans="1:9" ht="14.25" customHeight="1">
      <c r="A1" s="390" t="s">
        <v>1723</v>
      </c>
      <c r="B1" s="390"/>
      <c r="C1" s="390"/>
      <c r="D1" s="390"/>
      <c r="E1" s="390"/>
      <c r="F1" s="412"/>
      <c r="H1" s="784" t="s">
        <v>500</v>
      </c>
      <c r="I1" s="10"/>
    </row>
    <row r="2" spans="1:9" ht="14.25" customHeight="1">
      <c r="A2" s="881" t="s">
        <v>1446</v>
      </c>
      <c r="B2" s="882"/>
      <c r="C2" s="882"/>
      <c r="D2" s="882"/>
      <c r="E2" s="882"/>
      <c r="F2" s="13"/>
      <c r="H2" s="785" t="s">
        <v>501</v>
      </c>
      <c r="I2" s="10"/>
    </row>
    <row r="3" spans="1:9" ht="6" customHeight="1">
      <c r="A3" s="14"/>
      <c r="B3" s="14"/>
      <c r="C3" s="20"/>
      <c r="D3" s="20"/>
      <c r="E3" s="14"/>
      <c r="F3" s="14"/>
      <c r="H3" s="786"/>
      <c r="I3" s="10"/>
    </row>
    <row r="4" spans="1:9" ht="42" customHeight="1">
      <c r="A4" s="1153" t="s">
        <v>1022</v>
      </c>
      <c r="B4" s="1144"/>
      <c r="C4" s="1126" t="s">
        <v>1023</v>
      </c>
      <c r="D4" s="1128"/>
      <c r="E4" s="1147" t="s">
        <v>1517</v>
      </c>
      <c r="F4" s="1149" t="s">
        <v>1518</v>
      </c>
    </row>
    <row r="5" spans="1:9" ht="42" customHeight="1">
      <c r="A5" s="1116"/>
      <c r="B5" s="1145"/>
      <c r="C5" s="858" t="s">
        <v>1024</v>
      </c>
      <c r="D5" s="853" t="s">
        <v>1519</v>
      </c>
      <c r="E5" s="1151"/>
      <c r="F5" s="1188"/>
    </row>
    <row r="6" spans="1:9" ht="42" customHeight="1">
      <c r="A6" s="1116"/>
      <c r="B6" s="1145"/>
      <c r="C6" s="1153" t="s">
        <v>744</v>
      </c>
      <c r="D6" s="1144"/>
      <c r="E6" s="1151"/>
      <c r="F6" s="856" t="s">
        <v>745</v>
      </c>
    </row>
    <row r="7" spans="1:9" ht="14.25" customHeight="1">
      <c r="A7" s="883" t="s">
        <v>1345</v>
      </c>
      <c r="B7" s="884" t="s">
        <v>1520</v>
      </c>
      <c r="C7" s="885">
        <v>133</v>
      </c>
      <c r="D7" s="886">
        <v>123</v>
      </c>
      <c r="E7" s="886">
        <v>4</v>
      </c>
      <c r="F7" s="887">
        <v>9283</v>
      </c>
    </row>
    <row r="8" spans="1:9" ht="14.25" customHeight="1">
      <c r="A8" s="888"/>
      <c r="B8" s="889" t="s">
        <v>632</v>
      </c>
      <c r="C8" s="890">
        <v>138</v>
      </c>
      <c r="D8" s="45">
        <v>133</v>
      </c>
      <c r="E8" s="699">
        <v>8</v>
      </c>
      <c r="F8" s="702" t="s">
        <v>554</v>
      </c>
    </row>
    <row r="9" spans="1:9" ht="14.25" customHeight="1">
      <c r="A9" s="888"/>
      <c r="B9" s="889" t="s">
        <v>1521</v>
      </c>
      <c r="C9" s="890">
        <v>148</v>
      </c>
      <c r="D9" s="45">
        <v>138</v>
      </c>
      <c r="E9" s="699">
        <v>10</v>
      </c>
      <c r="F9" s="701">
        <v>8745</v>
      </c>
    </row>
    <row r="10" spans="1:9" ht="14.25" customHeight="1">
      <c r="A10" s="888"/>
      <c r="B10" s="889" t="s">
        <v>716</v>
      </c>
      <c r="C10" s="890">
        <v>143</v>
      </c>
      <c r="D10" s="45">
        <v>124</v>
      </c>
      <c r="E10" s="699">
        <v>5</v>
      </c>
      <c r="F10" s="702" t="s">
        <v>554</v>
      </c>
    </row>
    <row r="11" spans="1:9" ht="14.25" customHeight="1">
      <c r="A11" s="888"/>
      <c r="B11" s="889" t="s">
        <v>616</v>
      </c>
      <c r="C11" s="890">
        <v>158</v>
      </c>
      <c r="D11" s="45">
        <v>141</v>
      </c>
      <c r="E11" s="699">
        <v>9</v>
      </c>
      <c r="F11" s="702" t="s">
        <v>554</v>
      </c>
    </row>
    <row r="12" spans="1:9" ht="14.25" customHeight="1">
      <c r="A12" s="888"/>
      <c r="B12" s="889" t="s">
        <v>1154</v>
      </c>
      <c r="C12" s="890">
        <v>162</v>
      </c>
      <c r="D12" s="45">
        <v>154</v>
      </c>
      <c r="E12" s="699">
        <v>16</v>
      </c>
      <c r="F12" s="702" t="s">
        <v>554</v>
      </c>
    </row>
    <row r="13" spans="1:9" ht="14.25" customHeight="1">
      <c r="A13" s="888"/>
      <c r="B13" s="889" t="s">
        <v>1522</v>
      </c>
      <c r="C13" s="890">
        <v>144</v>
      </c>
      <c r="D13" s="45">
        <v>137</v>
      </c>
      <c r="E13" s="699">
        <v>12</v>
      </c>
      <c r="F13" s="701">
        <v>13824</v>
      </c>
    </row>
    <row r="14" spans="1:9" ht="14.25" customHeight="1">
      <c r="A14" s="888"/>
      <c r="B14" s="889" t="s">
        <v>1523</v>
      </c>
      <c r="C14" s="890">
        <v>153</v>
      </c>
      <c r="D14" s="45">
        <v>139</v>
      </c>
      <c r="E14" s="699">
        <v>7</v>
      </c>
      <c r="F14" s="702" t="s">
        <v>554</v>
      </c>
    </row>
    <row r="15" spans="1:9" ht="14.25" customHeight="1">
      <c r="A15" s="888"/>
      <c r="B15" s="889" t="s">
        <v>210</v>
      </c>
      <c r="C15" s="890">
        <v>131</v>
      </c>
      <c r="D15" s="45">
        <v>123</v>
      </c>
      <c r="E15" s="699">
        <v>2</v>
      </c>
      <c r="F15" s="702" t="s">
        <v>554</v>
      </c>
    </row>
    <row r="16" spans="1:9" ht="14.25" customHeight="1">
      <c r="A16" s="888"/>
      <c r="B16" s="889" t="s">
        <v>1524</v>
      </c>
      <c r="C16" s="890">
        <v>147</v>
      </c>
      <c r="D16" s="45">
        <v>140</v>
      </c>
      <c r="E16" s="699">
        <v>14</v>
      </c>
      <c r="F16" s="701">
        <v>14622</v>
      </c>
    </row>
    <row r="17" spans="1:6" ht="14.25" customHeight="1">
      <c r="A17" s="888"/>
      <c r="B17" s="889" t="s">
        <v>715</v>
      </c>
      <c r="C17" s="890">
        <v>160</v>
      </c>
      <c r="D17" s="45">
        <v>150</v>
      </c>
      <c r="E17" s="699">
        <v>17</v>
      </c>
      <c r="F17" s="702" t="s">
        <v>554</v>
      </c>
    </row>
    <row r="18" spans="1:6" ht="14.25" customHeight="1">
      <c r="A18" s="888" t="s">
        <v>1346</v>
      </c>
      <c r="B18" s="889" t="s">
        <v>594</v>
      </c>
      <c r="C18" s="890">
        <v>148</v>
      </c>
      <c r="D18" s="45">
        <v>138</v>
      </c>
      <c r="E18" s="699">
        <v>7</v>
      </c>
      <c r="F18" s="702" t="s">
        <v>554</v>
      </c>
    </row>
    <row r="19" spans="1:6" ht="14.25" customHeight="1">
      <c r="A19" s="888"/>
      <c r="B19" s="889" t="s">
        <v>1525</v>
      </c>
      <c r="C19" s="890">
        <v>155</v>
      </c>
      <c r="D19" s="45">
        <v>144</v>
      </c>
      <c r="E19" s="699">
        <v>11</v>
      </c>
      <c r="F19" s="701">
        <v>13400</v>
      </c>
    </row>
    <row r="20" spans="1:6" ht="14.25" customHeight="1">
      <c r="A20" s="888"/>
      <c r="B20" s="889" t="s">
        <v>1526</v>
      </c>
      <c r="C20" s="890">
        <v>142</v>
      </c>
      <c r="D20" s="45">
        <v>125</v>
      </c>
      <c r="E20" s="699">
        <v>4</v>
      </c>
      <c r="F20" s="701">
        <v>9020</v>
      </c>
    </row>
    <row r="21" spans="1:6" ht="14.25" customHeight="1">
      <c r="A21" s="888"/>
      <c r="B21" s="889" t="s">
        <v>717</v>
      </c>
      <c r="C21" s="890">
        <v>152</v>
      </c>
      <c r="D21" s="45">
        <v>143</v>
      </c>
      <c r="E21" s="699">
        <v>15</v>
      </c>
      <c r="F21" s="702" t="s">
        <v>554</v>
      </c>
    </row>
    <row r="22" spans="1:6" ht="14.25" customHeight="1">
      <c r="A22" s="888"/>
      <c r="B22" s="889" t="s">
        <v>793</v>
      </c>
      <c r="C22" s="890">
        <v>159</v>
      </c>
      <c r="D22" s="45">
        <v>144</v>
      </c>
      <c r="E22" s="699">
        <v>6</v>
      </c>
      <c r="F22" s="702" t="s">
        <v>554</v>
      </c>
    </row>
    <row r="23" spans="1:6" ht="14.25" customHeight="1">
      <c r="A23" s="888" t="s">
        <v>1347</v>
      </c>
      <c r="B23" s="889" t="s">
        <v>255</v>
      </c>
      <c r="C23" s="890">
        <v>124</v>
      </c>
      <c r="D23" s="45">
        <v>116</v>
      </c>
      <c r="E23" s="699">
        <v>0</v>
      </c>
      <c r="F23" s="702" t="s">
        <v>554</v>
      </c>
    </row>
    <row r="24" spans="1:6" ht="14.25" customHeight="1">
      <c r="A24" s="888"/>
      <c r="B24" s="889" t="s">
        <v>1527</v>
      </c>
      <c r="C24" s="890">
        <v>129</v>
      </c>
      <c r="D24" s="45">
        <v>115</v>
      </c>
      <c r="E24" s="699">
        <v>0</v>
      </c>
      <c r="F24" s="701">
        <v>7457</v>
      </c>
    </row>
    <row r="25" spans="1:6" ht="14.25" customHeight="1">
      <c r="A25" s="888"/>
      <c r="B25" s="889" t="s">
        <v>1528</v>
      </c>
      <c r="C25" s="890">
        <v>119</v>
      </c>
      <c r="D25" s="45">
        <v>110</v>
      </c>
      <c r="E25" s="699">
        <v>0</v>
      </c>
      <c r="F25" s="701">
        <v>4715</v>
      </c>
    </row>
    <row r="26" spans="1:6" ht="14.25" customHeight="1">
      <c r="A26" s="888"/>
      <c r="B26" s="889" t="s">
        <v>718</v>
      </c>
      <c r="C26" s="890">
        <v>141</v>
      </c>
      <c r="D26" s="45">
        <v>131</v>
      </c>
      <c r="E26" s="699">
        <v>1</v>
      </c>
      <c r="F26" s="702" t="s">
        <v>554</v>
      </c>
    </row>
    <row r="27" spans="1:6" ht="14.25" customHeight="1">
      <c r="A27" s="888"/>
      <c r="B27" s="889" t="s">
        <v>1529</v>
      </c>
      <c r="C27" s="890">
        <v>149</v>
      </c>
      <c r="D27" s="45">
        <v>139</v>
      </c>
      <c r="E27" s="699">
        <v>8</v>
      </c>
      <c r="F27" s="701">
        <v>19520</v>
      </c>
    </row>
    <row r="28" spans="1:6" ht="14.25" customHeight="1">
      <c r="A28" s="888" t="s">
        <v>1348</v>
      </c>
      <c r="B28" s="889" t="s">
        <v>799</v>
      </c>
      <c r="C28" s="890">
        <v>126</v>
      </c>
      <c r="D28" s="45">
        <v>120</v>
      </c>
      <c r="E28" s="699">
        <v>0</v>
      </c>
      <c r="F28" s="702" t="s">
        <v>554</v>
      </c>
    </row>
    <row r="29" spans="1:6" ht="14.25" customHeight="1">
      <c r="A29" s="888"/>
      <c r="B29" s="889" t="s">
        <v>1530</v>
      </c>
      <c r="C29" s="890">
        <v>151</v>
      </c>
      <c r="D29" s="45">
        <v>145</v>
      </c>
      <c r="E29" s="699">
        <v>12</v>
      </c>
      <c r="F29" s="701">
        <v>13971</v>
      </c>
    </row>
    <row r="30" spans="1:6" ht="14.25" customHeight="1">
      <c r="A30" s="888"/>
      <c r="B30" s="889" t="s">
        <v>1531</v>
      </c>
      <c r="C30" s="890">
        <v>140</v>
      </c>
      <c r="D30" s="45">
        <v>131</v>
      </c>
      <c r="E30" s="699">
        <v>6</v>
      </c>
      <c r="F30" s="702" t="s">
        <v>554</v>
      </c>
    </row>
    <row r="31" spans="1:6" ht="14.25" customHeight="1">
      <c r="A31" s="888"/>
      <c r="B31" s="889" t="s">
        <v>1532</v>
      </c>
      <c r="C31" s="890">
        <v>148</v>
      </c>
      <c r="D31" s="45">
        <v>132</v>
      </c>
      <c r="E31" s="699">
        <v>3</v>
      </c>
      <c r="F31" s="702" t="s">
        <v>554</v>
      </c>
    </row>
    <row r="32" spans="1:6" ht="14.25" customHeight="1">
      <c r="A32" s="888"/>
      <c r="B32" s="889" t="s">
        <v>206</v>
      </c>
      <c r="C32" s="890">
        <v>136</v>
      </c>
      <c r="D32" s="45">
        <v>125</v>
      </c>
      <c r="E32" s="699">
        <v>4</v>
      </c>
      <c r="F32" s="702" t="s">
        <v>554</v>
      </c>
    </row>
    <row r="33" spans="1:6" ht="14.25" customHeight="1">
      <c r="A33" s="888"/>
      <c r="B33" s="889" t="s">
        <v>621</v>
      </c>
      <c r="C33" s="890">
        <v>156</v>
      </c>
      <c r="D33" s="45">
        <v>148</v>
      </c>
      <c r="E33" s="699">
        <v>12</v>
      </c>
      <c r="F33" s="702" t="s">
        <v>554</v>
      </c>
    </row>
    <row r="34" spans="1:6" ht="14.25" customHeight="1">
      <c r="A34" s="888" t="s">
        <v>1349</v>
      </c>
      <c r="B34" s="889" t="s">
        <v>1533</v>
      </c>
      <c r="C34" s="890">
        <v>140</v>
      </c>
      <c r="D34" s="45">
        <v>134</v>
      </c>
      <c r="E34" s="699">
        <v>7</v>
      </c>
      <c r="F34" s="701">
        <v>12894</v>
      </c>
    </row>
    <row r="35" spans="1:6" ht="14.25" customHeight="1">
      <c r="A35" s="888"/>
      <c r="B35" s="889" t="s">
        <v>719</v>
      </c>
      <c r="C35" s="890">
        <v>158</v>
      </c>
      <c r="D35" s="45">
        <v>142</v>
      </c>
      <c r="E35" s="699">
        <v>11</v>
      </c>
      <c r="F35" s="702" t="s">
        <v>554</v>
      </c>
    </row>
    <row r="36" spans="1:6" ht="14.25" customHeight="1">
      <c r="A36" s="888"/>
      <c r="B36" s="889" t="s">
        <v>254</v>
      </c>
      <c r="C36" s="890">
        <v>146</v>
      </c>
      <c r="D36" s="45">
        <v>135</v>
      </c>
      <c r="E36" s="699">
        <v>11</v>
      </c>
      <c r="F36" s="702" t="s">
        <v>554</v>
      </c>
    </row>
    <row r="37" spans="1:6" ht="14.25" customHeight="1">
      <c r="A37" s="888"/>
      <c r="B37" s="889" t="s">
        <v>1534</v>
      </c>
      <c r="C37" s="890">
        <v>140</v>
      </c>
      <c r="D37" s="45">
        <v>129</v>
      </c>
      <c r="E37" s="699">
        <v>8</v>
      </c>
      <c r="F37" s="701">
        <v>13996</v>
      </c>
    </row>
    <row r="38" spans="1:6" ht="14.25" customHeight="1">
      <c r="A38" s="888"/>
      <c r="B38" s="889" t="s">
        <v>595</v>
      </c>
      <c r="C38" s="890">
        <v>138</v>
      </c>
      <c r="D38" s="45">
        <v>129</v>
      </c>
      <c r="E38" s="699">
        <v>5</v>
      </c>
      <c r="F38" s="702" t="s">
        <v>554</v>
      </c>
    </row>
    <row r="39" spans="1:6" ht="14.25" customHeight="1">
      <c r="A39" s="888"/>
      <c r="B39" s="889" t="s">
        <v>720</v>
      </c>
      <c r="C39" s="890">
        <v>149</v>
      </c>
      <c r="D39" s="45">
        <v>136</v>
      </c>
      <c r="E39" s="699">
        <v>3</v>
      </c>
      <c r="F39" s="702" t="s">
        <v>554</v>
      </c>
    </row>
    <row r="40" spans="1:6" ht="14.25" customHeight="1">
      <c r="A40" s="888"/>
      <c r="B40" s="889" t="s">
        <v>678</v>
      </c>
      <c r="C40" s="890">
        <v>172</v>
      </c>
      <c r="D40" s="45">
        <v>149</v>
      </c>
      <c r="E40" s="699">
        <v>8</v>
      </c>
      <c r="F40" s="702" t="s">
        <v>554</v>
      </c>
    </row>
    <row r="41" spans="1:6" ht="14.25" customHeight="1">
      <c r="A41" s="888" t="s">
        <v>1350</v>
      </c>
      <c r="B41" s="889" t="s">
        <v>1535</v>
      </c>
      <c r="C41" s="890">
        <v>148</v>
      </c>
      <c r="D41" s="45">
        <v>138</v>
      </c>
      <c r="E41" s="699">
        <v>15</v>
      </c>
      <c r="F41" s="701">
        <v>17351</v>
      </c>
    </row>
    <row r="42" spans="1:6" ht="14.25" customHeight="1">
      <c r="A42" s="888"/>
      <c r="B42" s="889" t="s">
        <v>201</v>
      </c>
      <c r="C42" s="890">
        <v>183</v>
      </c>
      <c r="D42" s="45">
        <v>136</v>
      </c>
      <c r="E42" s="699">
        <v>19</v>
      </c>
      <c r="F42" s="702" t="s">
        <v>554</v>
      </c>
    </row>
    <row r="43" spans="1:6" ht="14.25" customHeight="1">
      <c r="A43" s="888"/>
      <c r="B43" s="889" t="s">
        <v>1536</v>
      </c>
      <c r="C43" s="890">
        <v>171</v>
      </c>
      <c r="D43" s="45">
        <v>143</v>
      </c>
      <c r="E43" s="699">
        <v>11</v>
      </c>
      <c r="F43" s="701">
        <v>13257</v>
      </c>
    </row>
    <row r="44" spans="1:6" ht="14.25" customHeight="1">
      <c r="A44" s="888"/>
      <c r="B44" s="889" t="s">
        <v>1537</v>
      </c>
      <c r="C44" s="890">
        <v>137</v>
      </c>
      <c r="D44" s="45">
        <v>126</v>
      </c>
      <c r="E44" s="699">
        <v>5</v>
      </c>
      <c r="F44" s="701">
        <v>14841</v>
      </c>
    </row>
    <row r="45" spans="1:6" ht="14.25" customHeight="1">
      <c r="A45" s="888"/>
      <c r="B45" s="889" t="s">
        <v>596</v>
      </c>
      <c r="C45" s="890">
        <v>140</v>
      </c>
      <c r="D45" s="45">
        <v>130</v>
      </c>
      <c r="E45" s="699">
        <v>6</v>
      </c>
      <c r="F45" s="702" t="s">
        <v>554</v>
      </c>
    </row>
    <row r="46" spans="1:6" ht="14.25" customHeight="1">
      <c r="A46" s="888"/>
      <c r="B46" s="889" t="s">
        <v>597</v>
      </c>
      <c r="C46" s="890">
        <v>174</v>
      </c>
      <c r="D46" s="45">
        <v>141</v>
      </c>
      <c r="E46" s="699">
        <v>12</v>
      </c>
      <c r="F46" s="702" t="s">
        <v>554</v>
      </c>
    </row>
    <row r="47" spans="1:6" ht="14.25" customHeight="1">
      <c r="A47" s="888"/>
      <c r="B47" s="889" t="s">
        <v>598</v>
      </c>
      <c r="C47" s="890">
        <v>137</v>
      </c>
      <c r="D47" s="45">
        <v>127</v>
      </c>
      <c r="E47" s="699">
        <v>3</v>
      </c>
      <c r="F47" s="702" t="s">
        <v>554</v>
      </c>
    </row>
    <row r="48" spans="1:6" ht="14.25" customHeight="1">
      <c r="A48" s="888" t="s">
        <v>1351</v>
      </c>
      <c r="B48" s="889" t="s">
        <v>1538</v>
      </c>
      <c r="C48" s="890">
        <v>135</v>
      </c>
      <c r="D48" s="45">
        <v>123</v>
      </c>
      <c r="E48" s="699">
        <v>1</v>
      </c>
      <c r="F48" s="701">
        <v>9268</v>
      </c>
    </row>
    <row r="49" spans="1:6" ht="14.25" customHeight="1">
      <c r="A49" s="888"/>
      <c r="B49" s="889" t="s">
        <v>1539</v>
      </c>
      <c r="C49" s="890">
        <v>151</v>
      </c>
      <c r="D49" s="45">
        <v>131</v>
      </c>
      <c r="E49" s="699">
        <v>8</v>
      </c>
      <c r="F49" s="701">
        <v>14076</v>
      </c>
    </row>
    <row r="50" spans="1:6" ht="14.25" customHeight="1">
      <c r="A50" s="888"/>
      <c r="B50" s="889" t="s">
        <v>1540</v>
      </c>
      <c r="C50" s="890">
        <v>163</v>
      </c>
      <c r="D50" s="45">
        <v>150</v>
      </c>
      <c r="E50" s="699">
        <v>9</v>
      </c>
      <c r="F50" s="701">
        <v>12511</v>
      </c>
    </row>
    <row r="51" spans="1:6" ht="14.25" customHeight="1">
      <c r="A51" s="888"/>
      <c r="B51" s="889" t="s">
        <v>1541</v>
      </c>
      <c r="C51" s="890">
        <v>166</v>
      </c>
      <c r="D51" s="45">
        <v>144</v>
      </c>
      <c r="E51" s="699">
        <v>9</v>
      </c>
      <c r="F51" s="701">
        <v>15164</v>
      </c>
    </row>
    <row r="52" spans="1:6" ht="14.25" customHeight="1">
      <c r="A52" s="888"/>
      <c r="B52" s="889" t="s">
        <v>1542</v>
      </c>
      <c r="C52" s="890">
        <v>145</v>
      </c>
      <c r="D52" s="45">
        <v>138</v>
      </c>
      <c r="E52" s="699">
        <v>13</v>
      </c>
      <c r="F52" s="701">
        <v>17060</v>
      </c>
    </row>
    <row r="53" spans="1:6" ht="14.25" customHeight="1">
      <c r="A53" s="888"/>
      <c r="B53" s="889" t="s">
        <v>1543</v>
      </c>
      <c r="C53" s="890">
        <v>144</v>
      </c>
      <c r="D53" s="45">
        <v>133</v>
      </c>
      <c r="E53" s="699">
        <v>8</v>
      </c>
      <c r="F53" s="701">
        <v>13300</v>
      </c>
    </row>
    <row r="54" spans="1:6" ht="14.25" customHeight="1">
      <c r="A54" s="888"/>
      <c r="B54" s="889" t="s">
        <v>200</v>
      </c>
      <c r="C54" s="890">
        <v>142</v>
      </c>
      <c r="D54" s="45">
        <v>129</v>
      </c>
      <c r="E54" s="699">
        <v>6</v>
      </c>
      <c r="F54" s="702" t="s">
        <v>554</v>
      </c>
    </row>
    <row r="55" spans="1:6" ht="14.25" customHeight="1">
      <c r="A55" s="888"/>
      <c r="B55" s="889" t="s">
        <v>722</v>
      </c>
      <c r="C55" s="890">
        <v>149</v>
      </c>
      <c r="D55" s="45">
        <v>128</v>
      </c>
      <c r="E55" s="699">
        <v>5</v>
      </c>
      <c r="F55" s="702" t="s">
        <v>554</v>
      </c>
    </row>
    <row r="56" spans="1:6" ht="14.25" customHeight="1">
      <c r="A56" s="888"/>
      <c r="B56" s="889" t="s">
        <v>721</v>
      </c>
      <c r="C56" s="890">
        <v>159</v>
      </c>
      <c r="D56" s="45">
        <v>147</v>
      </c>
      <c r="E56" s="699">
        <v>8</v>
      </c>
      <c r="F56" s="702" t="s">
        <v>554</v>
      </c>
    </row>
    <row r="57" spans="1:6" ht="14.25" customHeight="1">
      <c r="A57" s="888"/>
      <c r="B57" s="889" t="s">
        <v>721</v>
      </c>
      <c r="C57" s="890">
        <v>153</v>
      </c>
      <c r="D57" s="45">
        <v>132</v>
      </c>
      <c r="E57" s="699">
        <v>3</v>
      </c>
      <c r="F57" s="702" t="s">
        <v>554</v>
      </c>
    </row>
    <row r="58" spans="1:6" ht="14.25" customHeight="1">
      <c r="A58" s="888"/>
      <c r="B58" s="889" t="s">
        <v>721</v>
      </c>
      <c r="C58" s="890">
        <v>153</v>
      </c>
      <c r="D58" s="45">
        <v>136</v>
      </c>
      <c r="E58" s="699">
        <v>5</v>
      </c>
      <c r="F58" s="702" t="s">
        <v>554</v>
      </c>
    </row>
    <row r="59" spans="1:6" ht="14.25" customHeight="1">
      <c r="A59" s="888"/>
      <c r="B59" s="889" t="s">
        <v>721</v>
      </c>
      <c r="C59" s="890">
        <v>143</v>
      </c>
      <c r="D59" s="45">
        <v>127</v>
      </c>
      <c r="E59" s="699">
        <v>7</v>
      </c>
      <c r="F59" s="702" t="s">
        <v>554</v>
      </c>
    </row>
    <row r="60" spans="1:6" ht="14.25" customHeight="1">
      <c r="A60" s="888" t="s">
        <v>1352</v>
      </c>
      <c r="B60" s="889" t="s">
        <v>611</v>
      </c>
      <c r="C60" s="890">
        <v>162</v>
      </c>
      <c r="D60" s="45">
        <v>144</v>
      </c>
      <c r="E60" s="699">
        <v>11</v>
      </c>
      <c r="F60" s="702" t="s">
        <v>554</v>
      </c>
    </row>
    <row r="61" spans="1:6" ht="14.25" customHeight="1">
      <c r="A61" s="888"/>
      <c r="B61" s="889" t="s">
        <v>724</v>
      </c>
      <c r="C61" s="890">
        <v>162</v>
      </c>
      <c r="D61" s="45">
        <v>138</v>
      </c>
      <c r="E61" s="699">
        <v>15</v>
      </c>
      <c r="F61" s="702" t="s">
        <v>554</v>
      </c>
    </row>
    <row r="62" spans="1:6" ht="14.25" customHeight="1">
      <c r="A62" s="888" t="s">
        <v>1353</v>
      </c>
      <c r="B62" s="889" t="s">
        <v>599</v>
      </c>
      <c r="C62" s="890">
        <v>134</v>
      </c>
      <c r="D62" s="45">
        <v>118</v>
      </c>
      <c r="E62" s="699">
        <v>0</v>
      </c>
      <c r="F62" s="702" t="s">
        <v>554</v>
      </c>
    </row>
    <row r="63" spans="1:6" ht="14.25" customHeight="1">
      <c r="A63" s="888"/>
      <c r="B63" s="889" t="s">
        <v>1544</v>
      </c>
      <c r="C63" s="890">
        <v>128</v>
      </c>
      <c r="D63" s="45">
        <v>121</v>
      </c>
      <c r="E63" s="699">
        <v>2</v>
      </c>
      <c r="F63" s="701">
        <v>11234</v>
      </c>
    </row>
    <row r="64" spans="1:6" ht="14.25" customHeight="1">
      <c r="A64" s="888"/>
      <c r="B64" s="889" t="s">
        <v>626</v>
      </c>
      <c r="C64" s="890">
        <v>152</v>
      </c>
      <c r="D64" s="45">
        <v>124</v>
      </c>
      <c r="E64" s="699">
        <v>2</v>
      </c>
      <c r="F64" s="702" t="s">
        <v>554</v>
      </c>
    </row>
    <row r="65" spans="1:6" ht="14.25" customHeight="1">
      <c r="A65" s="888"/>
      <c r="B65" s="889" t="s">
        <v>725</v>
      </c>
      <c r="C65" s="890">
        <v>131</v>
      </c>
      <c r="D65" s="45">
        <v>125</v>
      </c>
      <c r="E65" s="699">
        <v>1</v>
      </c>
      <c r="F65" s="702" t="s">
        <v>554</v>
      </c>
    </row>
    <row r="66" spans="1:6" ht="14.25" customHeight="1">
      <c r="A66" s="888"/>
      <c r="B66" s="889" t="s">
        <v>726</v>
      </c>
      <c r="C66" s="890">
        <v>120</v>
      </c>
      <c r="D66" s="45">
        <v>112</v>
      </c>
      <c r="E66" s="699">
        <v>0</v>
      </c>
      <c r="F66" s="702" t="s">
        <v>554</v>
      </c>
    </row>
    <row r="67" spans="1:6" ht="14.25" customHeight="1">
      <c r="A67" s="888"/>
      <c r="B67" s="889" t="s">
        <v>207</v>
      </c>
      <c r="C67" s="890">
        <v>136</v>
      </c>
      <c r="D67" s="45">
        <v>131</v>
      </c>
      <c r="E67" s="699">
        <v>1</v>
      </c>
      <c r="F67" s="702" t="s">
        <v>554</v>
      </c>
    </row>
    <row r="68" spans="1:6" ht="14.25" customHeight="1">
      <c r="A68" s="888" t="s">
        <v>1354</v>
      </c>
      <c r="B68" s="889" t="s">
        <v>282</v>
      </c>
      <c r="C68" s="890">
        <v>121</v>
      </c>
      <c r="D68" s="45">
        <v>111</v>
      </c>
      <c r="E68" s="699">
        <v>0</v>
      </c>
      <c r="F68" s="702" t="s">
        <v>554</v>
      </c>
    </row>
    <row r="69" spans="1:6" ht="14.25" customHeight="1">
      <c r="A69" s="888"/>
      <c r="B69" s="889" t="s">
        <v>796</v>
      </c>
      <c r="C69" s="890">
        <v>127</v>
      </c>
      <c r="D69" s="45">
        <v>118</v>
      </c>
      <c r="E69" s="699">
        <v>0</v>
      </c>
      <c r="F69" s="702" t="s">
        <v>554</v>
      </c>
    </row>
    <row r="70" spans="1:6" ht="14.25" customHeight="1">
      <c r="A70" s="888"/>
      <c r="B70" s="889" t="s">
        <v>1545</v>
      </c>
      <c r="C70" s="890">
        <v>127</v>
      </c>
      <c r="D70" s="45">
        <v>117</v>
      </c>
      <c r="E70" s="699">
        <v>0</v>
      </c>
      <c r="F70" s="701">
        <v>8372</v>
      </c>
    </row>
    <row r="71" spans="1:6" ht="14.25" customHeight="1">
      <c r="A71" s="888" t="s">
        <v>1355</v>
      </c>
      <c r="B71" s="889" t="s">
        <v>727</v>
      </c>
      <c r="C71" s="890">
        <v>129</v>
      </c>
      <c r="D71" s="45">
        <v>119</v>
      </c>
      <c r="E71" s="699">
        <v>0</v>
      </c>
      <c r="F71" s="702" t="s">
        <v>554</v>
      </c>
    </row>
    <row r="72" spans="1:6" ht="14.25" customHeight="1">
      <c r="A72" s="888"/>
      <c r="B72" s="889" t="s">
        <v>728</v>
      </c>
      <c r="C72" s="890">
        <v>143</v>
      </c>
      <c r="D72" s="45">
        <v>132</v>
      </c>
      <c r="E72" s="699">
        <v>1</v>
      </c>
      <c r="F72" s="702" t="s">
        <v>554</v>
      </c>
    </row>
    <row r="73" spans="1:6" ht="14.25" customHeight="1">
      <c r="A73" s="888"/>
      <c r="B73" s="889" t="s">
        <v>728</v>
      </c>
      <c r="C73" s="890">
        <v>145</v>
      </c>
      <c r="D73" s="45">
        <v>136</v>
      </c>
      <c r="E73" s="699">
        <v>3</v>
      </c>
      <c r="F73" s="702" t="s">
        <v>554</v>
      </c>
    </row>
    <row r="74" spans="1:6" ht="14.25" customHeight="1">
      <c r="A74" s="888"/>
      <c r="B74" s="889" t="s">
        <v>729</v>
      </c>
      <c r="C74" s="890">
        <v>158</v>
      </c>
      <c r="D74" s="45">
        <v>153</v>
      </c>
      <c r="E74" s="699">
        <v>8</v>
      </c>
      <c r="F74" s="702" t="s">
        <v>554</v>
      </c>
    </row>
    <row r="75" spans="1:6" ht="14.25" customHeight="1">
      <c r="A75" s="888"/>
      <c r="B75" s="889" t="s">
        <v>1546</v>
      </c>
      <c r="C75" s="890">
        <v>164</v>
      </c>
      <c r="D75" s="45">
        <v>154</v>
      </c>
      <c r="E75" s="699">
        <v>26</v>
      </c>
      <c r="F75" s="701">
        <v>25655</v>
      </c>
    </row>
    <row r="76" spans="1:6" ht="14.25" customHeight="1">
      <c r="A76" s="888"/>
      <c r="B76" s="889" t="s">
        <v>1547</v>
      </c>
      <c r="C76" s="890">
        <v>171</v>
      </c>
      <c r="D76" s="45">
        <v>160</v>
      </c>
      <c r="E76" s="699">
        <v>13</v>
      </c>
      <c r="F76" s="701">
        <v>15890</v>
      </c>
    </row>
    <row r="77" spans="1:6" ht="14.25" customHeight="1">
      <c r="A77" s="888"/>
      <c r="B77" s="889" t="s">
        <v>828</v>
      </c>
      <c r="C77" s="890">
        <v>135</v>
      </c>
      <c r="D77" s="45">
        <v>126</v>
      </c>
      <c r="E77" s="699">
        <v>3</v>
      </c>
      <c r="F77" s="702" t="s">
        <v>554</v>
      </c>
    </row>
    <row r="78" spans="1:6" ht="14.25" customHeight="1">
      <c r="A78" s="888"/>
      <c r="B78" s="889" t="s">
        <v>730</v>
      </c>
      <c r="C78" s="890">
        <v>153</v>
      </c>
      <c r="D78" s="45">
        <v>149</v>
      </c>
      <c r="E78" s="699">
        <v>6</v>
      </c>
      <c r="F78" s="702" t="s">
        <v>554</v>
      </c>
    </row>
    <row r="79" spans="1:6" ht="14.25" customHeight="1">
      <c r="A79" s="888" t="s">
        <v>1356</v>
      </c>
      <c r="B79" s="889" t="s">
        <v>211</v>
      </c>
      <c r="C79" s="890">
        <v>152</v>
      </c>
      <c r="D79" s="45">
        <v>129</v>
      </c>
      <c r="E79" s="699">
        <v>7</v>
      </c>
      <c r="F79" s="702" t="s">
        <v>554</v>
      </c>
    </row>
    <row r="80" spans="1:6" ht="14.25" customHeight="1">
      <c r="A80" s="888"/>
      <c r="B80" s="889" t="s">
        <v>798</v>
      </c>
      <c r="C80" s="890">
        <v>163</v>
      </c>
      <c r="D80" s="45">
        <v>137</v>
      </c>
      <c r="E80" s="699">
        <v>7</v>
      </c>
      <c r="F80" s="702" t="s">
        <v>554</v>
      </c>
    </row>
    <row r="81" spans="1:6" ht="14.25" customHeight="1">
      <c r="A81" s="888"/>
      <c r="B81" s="889" t="s">
        <v>600</v>
      </c>
      <c r="C81" s="890">
        <v>155</v>
      </c>
      <c r="D81" s="45">
        <v>138</v>
      </c>
      <c r="E81" s="699">
        <v>8</v>
      </c>
      <c r="F81" s="702" t="s">
        <v>554</v>
      </c>
    </row>
    <row r="82" spans="1:6" ht="14.25" customHeight="1">
      <c r="A82" s="888"/>
      <c r="B82" s="889" t="s">
        <v>1548</v>
      </c>
      <c r="C82" s="890">
        <v>169</v>
      </c>
      <c r="D82" s="45">
        <v>139</v>
      </c>
      <c r="E82" s="699">
        <v>13</v>
      </c>
      <c r="F82" s="701">
        <v>15227</v>
      </c>
    </row>
    <row r="83" spans="1:6" ht="14.25" customHeight="1">
      <c r="A83" s="888"/>
      <c r="B83" s="889" t="s">
        <v>203</v>
      </c>
      <c r="C83" s="890">
        <v>151</v>
      </c>
      <c r="D83" s="45">
        <v>133</v>
      </c>
      <c r="E83" s="699">
        <v>5</v>
      </c>
      <c r="F83" s="702" t="s">
        <v>554</v>
      </c>
    </row>
    <row r="84" spans="1:6" ht="14.25" customHeight="1">
      <c r="A84" s="888"/>
      <c r="B84" s="889" t="s">
        <v>605</v>
      </c>
      <c r="C84" s="890">
        <v>179</v>
      </c>
      <c r="D84" s="45">
        <v>151</v>
      </c>
      <c r="E84" s="699">
        <v>16</v>
      </c>
      <c r="F84" s="702" t="s">
        <v>554</v>
      </c>
    </row>
    <row r="85" spans="1:6" ht="14.25" customHeight="1">
      <c r="A85" s="888"/>
      <c r="B85" s="889" t="s">
        <v>1549</v>
      </c>
      <c r="C85" s="890">
        <v>148</v>
      </c>
      <c r="D85" s="45">
        <v>131</v>
      </c>
      <c r="E85" s="699">
        <v>6</v>
      </c>
      <c r="F85" s="701">
        <v>14258</v>
      </c>
    </row>
    <row r="86" spans="1:6" ht="14.25" customHeight="1">
      <c r="A86" s="888"/>
      <c r="B86" s="889" t="s">
        <v>857</v>
      </c>
      <c r="C86" s="890">
        <v>158</v>
      </c>
      <c r="D86" s="45">
        <v>140</v>
      </c>
      <c r="E86" s="699">
        <v>10</v>
      </c>
      <c r="F86" s="702" t="s">
        <v>554</v>
      </c>
    </row>
    <row r="87" spans="1:6" ht="14.25" customHeight="1">
      <c r="A87" s="888"/>
      <c r="B87" s="889" t="s">
        <v>601</v>
      </c>
      <c r="C87" s="890">
        <v>179</v>
      </c>
      <c r="D87" s="45">
        <v>142</v>
      </c>
      <c r="E87" s="699">
        <v>19</v>
      </c>
      <c r="F87" s="702" t="s">
        <v>554</v>
      </c>
    </row>
    <row r="88" spans="1:6" ht="14.25" customHeight="1">
      <c r="A88" s="888"/>
      <c r="B88" s="889" t="s">
        <v>1550</v>
      </c>
      <c r="C88" s="890">
        <v>150</v>
      </c>
      <c r="D88" s="45">
        <v>133</v>
      </c>
      <c r="E88" s="699">
        <v>13</v>
      </c>
      <c r="F88" s="701">
        <v>16990</v>
      </c>
    </row>
    <row r="89" spans="1:6" ht="14.25" customHeight="1">
      <c r="A89" s="888" t="s">
        <v>1357</v>
      </c>
      <c r="B89" s="889" t="s">
        <v>209</v>
      </c>
      <c r="C89" s="890">
        <v>141</v>
      </c>
      <c r="D89" s="45">
        <v>130</v>
      </c>
      <c r="E89" s="699">
        <v>4</v>
      </c>
      <c r="F89" s="702" t="s">
        <v>554</v>
      </c>
    </row>
    <row r="90" spans="1:6" ht="14.25" customHeight="1">
      <c r="A90" s="888"/>
      <c r="B90" s="889" t="s">
        <v>1551</v>
      </c>
      <c r="C90" s="890">
        <v>151</v>
      </c>
      <c r="D90" s="45">
        <v>135</v>
      </c>
      <c r="E90" s="699">
        <v>6</v>
      </c>
      <c r="F90" s="701">
        <v>13372</v>
      </c>
    </row>
    <row r="91" spans="1:6" ht="14.25" customHeight="1">
      <c r="A91" s="888"/>
      <c r="B91" s="889" t="s">
        <v>839</v>
      </c>
      <c r="C91" s="890">
        <v>139</v>
      </c>
      <c r="D91" s="45">
        <v>130</v>
      </c>
      <c r="E91" s="699">
        <v>2</v>
      </c>
      <c r="F91" s="702" t="s">
        <v>554</v>
      </c>
    </row>
    <row r="92" spans="1:6" ht="14.25" customHeight="1">
      <c r="A92" s="888" t="s">
        <v>1358</v>
      </c>
      <c r="B92" s="889" t="s">
        <v>1552</v>
      </c>
      <c r="C92" s="890">
        <v>132</v>
      </c>
      <c r="D92" s="45">
        <v>120</v>
      </c>
      <c r="E92" s="699">
        <v>0</v>
      </c>
      <c r="F92" s="701">
        <v>7008</v>
      </c>
    </row>
    <row r="93" spans="1:6" ht="14.25" customHeight="1">
      <c r="A93" s="888"/>
      <c r="B93" s="889" t="s">
        <v>732</v>
      </c>
      <c r="C93" s="890">
        <v>131</v>
      </c>
      <c r="D93" s="45">
        <v>123</v>
      </c>
      <c r="E93" s="699">
        <v>2</v>
      </c>
      <c r="F93" s="702" t="s">
        <v>554</v>
      </c>
    </row>
    <row r="94" spans="1:6" ht="14.25" customHeight="1">
      <c r="A94" s="888"/>
      <c r="B94" s="889" t="s">
        <v>733</v>
      </c>
      <c r="C94" s="890">
        <v>140</v>
      </c>
      <c r="D94" s="45">
        <v>130</v>
      </c>
      <c r="E94" s="699">
        <v>4</v>
      </c>
      <c r="F94" s="702" t="s">
        <v>554</v>
      </c>
    </row>
    <row r="95" spans="1:6" ht="14.25" customHeight="1">
      <c r="A95" s="888"/>
      <c r="B95" s="889" t="s">
        <v>630</v>
      </c>
      <c r="C95" s="890">
        <v>129</v>
      </c>
      <c r="D95" s="45">
        <v>117</v>
      </c>
      <c r="E95" s="699">
        <v>0</v>
      </c>
      <c r="F95" s="702" t="s">
        <v>554</v>
      </c>
    </row>
    <row r="96" spans="1:6" ht="14.25" customHeight="1">
      <c r="A96" s="888"/>
      <c r="B96" s="889" t="s">
        <v>208</v>
      </c>
      <c r="C96" s="890">
        <v>139</v>
      </c>
      <c r="D96" s="45">
        <v>130</v>
      </c>
      <c r="E96" s="699">
        <v>2</v>
      </c>
      <c r="F96" s="702" t="s">
        <v>554</v>
      </c>
    </row>
    <row r="97" spans="1:6" ht="14.25" customHeight="1">
      <c r="A97" s="888"/>
      <c r="B97" s="889" t="s">
        <v>633</v>
      </c>
      <c r="C97" s="890">
        <v>148</v>
      </c>
      <c r="D97" s="45">
        <v>133</v>
      </c>
      <c r="E97" s="699">
        <v>4</v>
      </c>
      <c r="F97" s="702" t="s">
        <v>554</v>
      </c>
    </row>
    <row r="98" spans="1:6" ht="14.25" customHeight="1">
      <c r="A98" s="888" t="s">
        <v>1359</v>
      </c>
      <c r="B98" s="889" t="s">
        <v>1553</v>
      </c>
      <c r="C98" s="890">
        <v>144</v>
      </c>
      <c r="D98" s="45">
        <v>138</v>
      </c>
      <c r="E98" s="699">
        <v>7</v>
      </c>
      <c r="F98" s="701">
        <v>10536</v>
      </c>
    </row>
    <row r="99" spans="1:6" ht="14.25" customHeight="1">
      <c r="A99" s="888"/>
      <c r="B99" s="889" t="s">
        <v>734</v>
      </c>
      <c r="C99" s="890">
        <v>146</v>
      </c>
      <c r="D99" s="45">
        <v>134</v>
      </c>
      <c r="E99" s="699">
        <v>6</v>
      </c>
      <c r="F99" s="702" t="s">
        <v>554</v>
      </c>
    </row>
    <row r="100" spans="1:6" ht="14.25" customHeight="1">
      <c r="A100" s="888"/>
      <c r="B100" s="889" t="s">
        <v>199</v>
      </c>
      <c r="C100" s="890">
        <v>136</v>
      </c>
      <c r="D100" s="45">
        <v>127</v>
      </c>
      <c r="E100" s="699">
        <v>1</v>
      </c>
      <c r="F100" s="702" t="s">
        <v>554</v>
      </c>
    </row>
    <row r="101" spans="1:6" ht="14.25" customHeight="1">
      <c r="A101" s="888"/>
      <c r="B101" s="889" t="s">
        <v>1554</v>
      </c>
      <c r="C101" s="890">
        <v>160</v>
      </c>
      <c r="D101" s="45">
        <v>148</v>
      </c>
      <c r="E101" s="699">
        <v>11</v>
      </c>
      <c r="F101" s="701">
        <v>13625</v>
      </c>
    </row>
    <row r="102" spans="1:6" ht="14.25" customHeight="1">
      <c r="A102" s="888"/>
      <c r="B102" s="889" t="s">
        <v>202</v>
      </c>
      <c r="C102" s="890">
        <v>147</v>
      </c>
      <c r="D102" s="45">
        <v>143</v>
      </c>
      <c r="E102" s="699">
        <v>4</v>
      </c>
      <c r="F102" s="702" t="s">
        <v>554</v>
      </c>
    </row>
    <row r="103" spans="1:6" ht="14.25" customHeight="1">
      <c r="A103" s="888" t="s">
        <v>1360</v>
      </c>
      <c r="B103" s="889" t="s">
        <v>807</v>
      </c>
      <c r="C103" s="890">
        <v>156</v>
      </c>
      <c r="D103" s="45">
        <v>153</v>
      </c>
      <c r="E103" s="699">
        <v>6</v>
      </c>
      <c r="F103" s="702" t="s">
        <v>554</v>
      </c>
    </row>
    <row r="104" spans="1:6" ht="14.25" customHeight="1">
      <c r="A104" s="888"/>
      <c r="B104" s="889" t="s">
        <v>204</v>
      </c>
      <c r="C104" s="890">
        <v>159</v>
      </c>
      <c r="D104" s="45">
        <v>150</v>
      </c>
      <c r="E104" s="699">
        <v>12</v>
      </c>
      <c r="F104" s="702" t="s">
        <v>554</v>
      </c>
    </row>
    <row r="105" spans="1:6" ht="14.25" customHeight="1">
      <c r="A105" s="888"/>
      <c r="B105" s="889" t="s">
        <v>1555</v>
      </c>
      <c r="C105" s="890">
        <v>147</v>
      </c>
      <c r="D105" s="45">
        <v>135</v>
      </c>
      <c r="E105" s="699">
        <v>4</v>
      </c>
      <c r="F105" s="701">
        <v>8673</v>
      </c>
    </row>
    <row r="106" spans="1:6" s="765" customFormat="1" ht="88.5" customHeight="1">
      <c r="A106" s="1157" t="s">
        <v>1697</v>
      </c>
      <c r="B106" s="1157"/>
      <c r="C106" s="1157"/>
      <c r="D106" s="1157"/>
      <c r="E106" s="1157"/>
      <c r="F106" s="1157"/>
    </row>
    <row r="107" spans="1:6" s="765" customFormat="1" ht="14.25" customHeight="1">
      <c r="A107" s="1157" t="s">
        <v>539</v>
      </c>
      <c r="B107" s="1157"/>
      <c r="C107" s="1157"/>
      <c r="D107" s="1157"/>
      <c r="E107" s="1157"/>
      <c r="F107" s="1157"/>
    </row>
    <row r="108" spans="1:6" s="365" customFormat="1" ht="75.75" customHeight="1">
      <c r="A108" s="1157" t="s">
        <v>1698</v>
      </c>
      <c r="B108" s="1157"/>
      <c r="C108" s="1157"/>
      <c r="D108" s="1157"/>
      <c r="E108" s="1157"/>
      <c r="F108" s="1157"/>
    </row>
    <row r="109" spans="1:6" s="365" customFormat="1" ht="14.25" customHeight="1">
      <c r="A109" s="1157" t="s">
        <v>858</v>
      </c>
      <c r="B109" s="1157"/>
      <c r="C109" s="1157"/>
      <c r="D109" s="1157"/>
      <c r="E109" s="1157"/>
      <c r="F109" s="1157"/>
    </row>
    <row r="110" spans="1:6">
      <c r="A110" s="192"/>
      <c r="B110" s="192"/>
      <c r="C110" s="192"/>
      <c r="D110" s="192"/>
      <c r="E110" s="192"/>
      <c r="F110" s="192"/>
    </row>
    <row r="111" spans="1:6">
      <c r="A111" s="192"/>
      <c r="B111" s="192"/>
      <c r="C111" s="192"/>
      <c r="D111" s="192"/>
      <c r="E111" s="192"/>
      <c r="F111" s="192"/>
    </row>
    <row r="112" spans="1:6">
      <c r="A112" s="192"/>
      <c r="B112" s="192"/>
      <c r="C112" s="192"/>
      <c r="D112" s="192"/>
      <c r="E112" s="192"/>
      <c r="F112" s="192"/>
    </row>
    <row r="113" spans="1:6">
      <c r="A113" s="192"/>
      <c r="B113" s="192"/>
      <c r="C113" s="192"/>
      <c r="D113" s="192"/>
      <c r="E113" s="192"/>
      <c r="F113" s="192"/>
    </row>
    <row r="114" spans="1:6">
      <c r="A114" s="192"/>
      <c r="B114" s="192"/>
      <c r="C114" s="192"/>
      <c r="D114" s="192"/>
      <c r="E114" s="192"/>
      <c r="F114" s="192"/>
    </row>
    <row r="115" spans="1:6">
      <c r="A115" s="192"/>
      <c r="B115" s="192"/>
      <c r="C115" s="192"/>
      <c r="D115" s="192"/>
      <c r="E115" s="192"/>
      <c r="F115" s="192"/>
    </row>
    <row r="116" spans="1:6">
      <c r="A116" s="192"/>
      <c r="B116" s="192"/>
      <c r="C116" s="192"/>
      <c r="D116" s="192"/>
      <c r="E116" s="192"/>
      <c r="F116" s="192"/>
    </row>
  </sheetData>
  <customSheetViews>
    <customSheetView guid="{17A61E15-CB34-4E45-B54C-4890B27A542F}" showGridLines="0">
      <pane ySplit="6" topLeftCell="A7" activePane="bottomLeft" state="frozen"/>
      <selection pane="bottomLeft" activeCell="F17" sqref="F17"/>
      <pageMargins left="0.78740157480314965" right="0.78740157480314965" top="0.78740157480314965" bottom="0.59055118110236227" header="0.51181102362204722" footer="0.51181102362204722"/>
      <pageSetup paperSize="9" orientation="portrait" r:id="rId1"/>
      <headerFooter alignWithMargins="0"/>
    </customSheetView>
  </customSheetViews>
  <mergeCells count="9">
    <mergeCell ref="A106:F106"/>
    <mergeCell ref="A107:F107"/>
    <mergeCell ref="A108:F108"/>
    <mergeCell ref="A109:F109"/>
    <mergeCell ref="E4:E6"/>
    <mergeCell ref="A4:B6"/>
    <mergeCell ref="C4:D4"/>
    <mergeCell ref="C6:D6"/>
    <mergeCell ref="F4:F5"/>
  </mergeCells>
  <phoneticPr fontId="8" type="noConversion"/>
  <hyperlinks>
    <hyperlink ref="H1" location="'Spis tablic_Contents'!A1" display="&lt; POWRÓT" xr:uid="{00000000-0004-0000-2300-000000000000}"/>
    <hyperlink ref="H2" location="'Spis tablic_Contents'!A1" display="&lt; BACK" xr:uid="{00000000-0004-0000-2300-000001000000}"/>
  </hyperlinks>
  <pageMargins left="0.78740157480314965" right="0.78740157480314965" top="0.78740157480314965" bottom="0.59055118110236227" header="0.51181102362204722" footer="0.51181102362204722"/>
  <pageSetup paperSize="9" scale="63" fitToHeight="0" orientation="portrait" r:id="rId2"/>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I26"/>
  <sheetViews>
    <sheetView showGridLines="0" zoomScaleNormal="100" workbookViewId="0"/>
  </sheetViews>
  <sheetFormatPr defaultColWidth="9.140625" defaultRowHeight="11.25"/>
  <cols>
    <col min="1" max="1" width="31.85546875" style="366" customWidth="1"/>
    <col min="2" max="5" width="20" style="366" customWidth="1"/>
    <col min="6" max="6" width="31.85546875" style="366" customWidth="1"/>
    <col min="7" max="7" width="9.140625" style="366"/>
    <col min="8" max="8" width="12.140625" style="366" customWidth="1"/>
    <col min="9" max="16384" width="9.140625" style="366"/>
  </cols>
  <sheetData>
    <row r="1" spans="1:9" ht="14.25" customHeight="1">
      <c r="A1" s="15" t="s">
        <v>1724</v>
      </c>
      <c r="B1" s="15"/>
      <c r="C1" s="15"/>
      <c r="D1" s="15"/>
      <c r="E1" s="15"/>
      <c r="F1" s="15"/>
      <c r="H1" s="17" t="s">
        <v>500</v>
      </c>
      <c r="I1" s="367"/>
    </row>
    <row r="2" spans="1:9" ht="14.25" customHeight="1">
      <c r="A2" s="708" t="s">
        <v>1700</v>
      </c>
      <c r="B2" s="16"/>
      <c r="C2" s="16"/>
      <c r="D2" s="16"/>
      <c r="E2" s="16"/>
      <c r="F2" s="16"/>
      <c r="H2" s="180" t="s">
        <v>501</v>
      </c>
    </row>
    <row r="3" spans="1:9" ht="6" customHeight="1">
      <c r="A3" s="14"/>
      <c r="B3" s="20"/>
      <c r="C3" s="20"/>
      <c r="D3" s="20"/>
      <c r="E3" s="20"/>
      <c r="F3" s="14"/>
    </row>
    <row r="4" spans="1:9" ht="84" customHeight="1">
      <c r="A4" s="1144" t="s">
        <v>219</v>
      </c>
      <c r="B4" s="845" t="s">
        <v>1025</v>
      </c>
      <c r="C4" s="847" t="s">
        <v>1394</v>
      </c>
      <c r="D4" s="845" t="s">
        <v>1026</v>
      </c>
      <c r="E4" s="847" t="s">
        <v>1395</v>
      </c>
      <c r="F4" s="1200" t="s">
        <v>220</v>
      </c>
    </row>
    <row r="5" spans="1:9" ht="29.25" customHeight="1">
      <c r="A5" s="1146"/>
      <c r="B5" s="1127" t="s">
        <v>921</v>
      </c>
      <c r="C5" s="1127"/>
      <c r="D5" s="1127"/>
      <c r="E5" s="1128"/>
      <c r="F5" s="1201"/>
    </row>
    <row r="6" spans="1:9" ht="14.25" customHeight="1">
      <c r="A6" s="178" t="s">
        <v>860</v>
      </c>
      <c r="B6" s="23">
        <v>0</v>
      </c>
      <c r="C6" s="23">
        <v>0</v>
      </c>
      <c r="D6" s="23">
        <v>0</v>
      </c>
      <c r="E6" s="23">
        <v>0</v>
      </c>
      <c r="F6" s="128" t="s">
        <v>859</v>
      </c>
    </row>
    <row r="7" spans="1:9" ht="14.25" customHeight="1">
      <c r="A7" s="63" t="s">
        <v>221</v>
      </c>
      <c r="B7" s="23">
        <v>0</v>
      </c>
      <c r="C7" s="23">
        <v>0</v>
      </c>
      <c r="D7" s="23">
        <v>0</v>
      </c>
      <c r="E7" s="23">
        <v>0</v>
      </c>
      <c r="F7" s="128" t="s">
        <v>222</v>
      </c>
    </row>
    <row r="8" spans="1:9" ht="14.25" customHeight="1">
      <c r="A8" s="63" t="s">
        <v>223</v>
      </c>
      <c r="B8" s="23">
        <v>0</v>
      </c>
      <c r="C8" s="23">
        <v>0</v>
      </c>
      <c r="D8" s="23">
        <v>0</v>
      </c>
      <c r="E8" s="23">
        <v>0</v>
      </c>
      <c r="F8" s="128" t="s">
        <v>224</v>
      </c>
    </row>
    <row r="9" spans="1:9" ht="14.25" customHeight="1">
      <c r="A9" s="63" t="s">
        <v>225</v>
      </c>
      <c r="B9" s="758">
        <v>0</v>
      </c>
      <c r="C9" s="23">
        <v>0</v>
      </c>
      <c r="D9" s="23">
        <v>0</v>
      </c>
      <c r="E9" s="23">
        <v>0</v>
      </c>
      <c r="F9" s="128" t="s">
        <v>226</v>
      </c>
    </row>
    <row r="10" spans="1:9" ht="14.25" customHeight="1">
      <c r="A10" s="63" t="s">
        <v>227</v>
      </c>
      <c r="B10" s="759">
        <v>5.0000000000000002E-5</v>
      </c>
      <c r="C10" s="23">
        <v>0</v>
      </c>
      <c r="D10" s="23">
        <v>0</v>
      </c>
      <c r="E10" s="23">
        <v>0</v>
      </c>
      <c r="F10" s="128" t="s">
        <v>30</v>
      </c>
    </row>
    <row r="11" spans="1:9" ht="14.25" customHeight="1">
      <c r="A11" s="63" t="s">
        <v>417</v>
      </c>
      <c r="B11" s="848">
        <v>5.5000000000000003E-4</v>
      </c>
      <c r="C11" s="23">
        <v>0</v>
      </c>
      <c r="D11" s="849">
        <v>4.0000000000000002E-4</v>
      </c>
      <c r="E11" s="23">
        <v>0</v>
      </c>
      <c r="F11" s="128" t="s">
        <v>234</v>
      </c>
    </row>
    <row r="12" spans="1:9" ht="14.25" customHeight="1">
      <c r="A12" s="63" t="s">
        <v>418</v>
      </c>
      <c r="B12" s="758">
        <v>0</v>
      </c>
      <c r="C12" s="23">
        <v>0</v>
      </c>
      <c r="D12" s="23">
        <v>0</v>
      </c>
      <c r="E12" s="23">
        <v>0</v>
      </c>
      <c r="F12" s="128" t="s">
        <v>419</v>
      </c>
    </row>
    <row r="13" spans="1:9" ht="14.25" customHeight="1">
      <c r="A13" s="116" t="s">
        <v>861</v>
      </c>
      <c r="B13" s="760"/>
      <c r="C13" s="23"/>
      <c r="D13" s="761"/>
      <c r="E13" s="23"/>
      <c r="F13" s="846" t="s">
        <v>851</v>
      </c>
    </row>
    <row r="14" spans="1:9" ht="14.25" customHeight="1">
      <c r="A14" s="118" t="s">
        <v>862</v>
      </c>
      <c r="B14" s="758">
        <v>0</v>
      </c>
      <c r="C14" s="23">
        <v>0</v>
      </c>
      <c r="D14" s="23">
        <v>0</v>
      </c>
      <c r="E14" s="23">
        <v>0</v>
      </c>
      <c r="F14" s="762" t="s">
        <v>863</v>
      </c>
    </row>
    <row r="15" spans="1:9" ht="14.25" customHeight="1">
      <c r="A15" s="118" t="s">
        <v>420</v>
      </c>
      <c r="B15" s="23">
        <v>0</v>
      </c>
      <c r="C15" s="23">
        <v>0</v>
      </c>
      <c r="D15" s="23">
        <v>0</v>
      </c>
      <c r="E15" s="23">
        <v>0</v>
      </c>
      <c r="F15" s="762" t="s">
        <v>421</v>
      </c>
    </row>
    <row r="16" spans="1:9" ht="14.25" customHeight="1">
      <c r="A16" s="118" t="s">
        <v>422</v>
      </c>
      <c r="B16" s="23">
        <v>0</v>
      </c>
      <c r="C16" s="23">
        <v>0</v>
      </c>
      <c r="D16" s="23">
        <v>0</v>
      </c>
      <c r="E16" s="23">
        <v>0</v>
      </c>
      <c r="F16" s="762" t="s">
        <v>423</v>
      </c>
    </row>
    <row r="17" spans="1:6" ht="14.25" customHeight="1">
      <c r="A17" s="118" t="s">
        <v>424</v>
      </c>
      <c r="B17" s="758">
        <v>0</v>
      </c>
      <c r="C17" s="23">
        <v>0</v>
      </c>
      <c r="D17" s="23">
        <v>0</v>
      </c>
      <c r="E17" s="23">
        <v>0</v>
      </c>
      <c r="F17" s="762" t="s">
        <v>425</v>
      </c>
    </row>
    <row r="18" spans="1:6" ht="14.25" customHeight="1">
      <c r="A18" s="118" t="s">
        <v>426</v>
      </c>
      <c r="B18" s="23">
        <v>0</v>
      </c>
      <c r="C18" s="23">
        <v>0</v>
      </c>
      <c r="D18" s="23">
        <v>0</v>
      </c>
      <c r="E18" s="23">
        <v>0</v>
      </c>
      <c r="F18" s="762" t="s">
        <v>427</v>
      </c>
    </row>
    <row r="19" spans="1:6" ht="14.25" customHeight="1">
      <c r="A19" s="63" t="s">
        <v>428</v>
      </c>
      <c r="B19" s="850">
        <v>0.44800000000000001</v>
      </c>
      <c r="C19" s="23">
        <v>0</v>
      </c>
      <c r="D19" s="849">
        <v>1E-4</v>
      </c>
      <c r="E19" s="23">
        <v>0</v>
      </c>
      <c r="F19" s="128" t="s">
        <v>429</v>
      </c>
    </row>
    <row r="20" spans="1:6" ht="14.25" customHeight="1">
      <c r="A20" s="63" t="s">
        <v>430</v>
      </c>
      <c r="B20" s="758">
        <v>0</v>
      </c>
      <c r="C20" s="23">
        <v>0</v>
      </c>
      <c r="D20" s="23">
        <v>0</v>
      </c>
      <c r="E20" s="23">
        <v>0</v>
      </c>
      <c r="F20" s="128" t="s">
        <v>431</v>
      </c>
    </row>
    <row r="21" spans="1:6" ht="6" customHeight="1">
      <c r="A21" s="30"/>
      <c r="B21" s="30"/>
      <c r="C21" s="30"/>
      <c r="D21" s="30"/>
      <c r="E21" s="30"/>
      <c r="F21" s="30"/>
    </row>
    <row r="22" spans="1:6" ht="14.25" customHeight="1">
      <c r="A22" s="1252" t="s">
        <v>1699</v>
      </c>
      <c r="B22" s="1252"/>
      <c r="C22" s="1252"/>
      <c r="D22" s="1252"/>
      <c r="E22" s="1252"/>
      <c r="F22" s="1252"/>
    </row>
    <row r="23" spans="1:6" ht="14.25" customHeight="1">
      <c r="A23" s="1252" t="s">
        <v>1396</v>
      </c>
      <c r="B23" s="1252"/>
      <c r="C23" s="1252"/>
      <c r="D23" s="1252"/>
      <c r="E23" s="1252"/>
      <c r="F23" s="1252"/>
    </row>
    <row r="24" spans="1:6" s="368" customFormat="1" ht="14.25" customHeight="1">
      <c r="A24" s="1253" t="s">
        <v>1515</v>
      </c>
      <c r="B24" s="1253"/>
      <c r="C24" s="1253"/>
      <c r="D24" s="1253"/>
      <c r="E24" s="1253"/>
      <c r="F24" s="1253"/>
    </row>
    <row r="25" spans="1:6" s="368" customFormat="1" ht="14.25" customHeight="1">
      <c r="A25" s="1253" t="s">
        <v>1397</v>
      </c>
      <c r="B25" s="1253"/>
      <c r="C25" s="1253"/>
      <c r="D25" s="1253"/>
      <c r="E25" s="1253"/>
      <c r="F25" s="1253"/>
    </row>
    <row r="26" spans="1:6" ht="12">
      <c r="A26" s="30"/>
      <c r="B26" s="30"/>
      <c r="C26" s="30"/>
      <c r="D26" s="30"/>
      <c r="E26" s="30"/>
      <c r="F26" s="30"/>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A23:F23"/>
    <mergeCell ref="A24:F24"/>
    <mergeCell ref="A25:F25"/>
    <mergeCell ref="A4:A5"/>
    <mergeCell ref="B5:E5"/>
    <mergeCell ref="F4:F5"/>
    <mergeCell ref="A22:F22"/>
  </mergeCells>
  <phoneticPr fontId="8" type="noConversion"/>
  <hyperlinks>
    <hyperlink ref="H1" location="'Spis tablic_Contents'!A1" display="&lt; POWRÓT" xr:uid="{00000000-0004-0000-2400-000000000000}"/>
    <hyperlink ref="H2" location="'Spis tablic_Contents'!A1" display="&lt; BACK" xr:uid="{00000000-0004-0000-2400-000001000000}"/>
  </hyperlinks>
  <pageMargins left="0.78740157480314965" right="0.78740157480314965" top="0.78740157480314965" bottom="0.78740157480314965" header="0.51181102362204722" footer="0.51181102362204722"/>
  <pageSetup paperSize="9" scale="91" fitToHeight="0" orientation="landscape"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L59"/>
  <sheetViews>
    <sheetView showGridLines="0" workbookViewId="0"/>
  </sheetViews>
  <sheetFormatPr defaultColWidth="9.140625" defaultRowHeight="12"/>
  <cols>
    <col min="1" max="1" width="47.5703125" style="482" customWidth="1"/>
    <col min="2" max="3" width="14.85546875" style="482" customWidth="1"/>
    <col min="4" max="5" width="14.85546875" style="1" customWidth="1"/>
    <col min="6" max="6" width="6.7109375" style="1" customWidth="1"/>
    <col min="7" max="7" width="12.85546875" style="482" customWidth="1"/>
    <col min="8" max="16384" width="9.140625" style="482"/>
  </cols>
  <sheetData>
    <row r="1" spans="1:12" ht="14.25" customHeight="1">
      <c r="A1" s="326" t="s">
        <v>1210</v>
      </c>
      <c r="B1" s="326"/>
      <c r="C1" s="326"/>
      <c r="D1" s="326"/>
      <c r="G1" s="17" t="s">
        <v>500</v>
      </c>
    </row>
    <row r="2" spans="1:12" ht="14.25" customHeight="1">
      <c r="A2" s="483" t="s">
        <v>1160</v>
      </c>
      <c r="B2" s="483"/>
      <c r="C2" s="483"/>
      <c r="D2" s="414"/>
      <c r="G2" s="180" t="s">
        <v>501</v>
      </c>
    </row>
    <row r="3" spans="1:12" ht="6" customHeight="1">
      <c r="G3" s="366"/>
    </row>
    <row r="4" spans="1:12" ht="35.25" customHeight="1">
      <c r="A4" s="621"/>
      <c r="B4" s="1257" t="s">
        <v>1155</v>
      </c>
      <c r="C4" s="1258"/>
      <c r="D4" s="1258"/>
      <c r="E4" s="1258"/>
      <c r="G4" s="366"/>
    </row>
    <row r="5" spans="1:12" s="484" customFormat="1" ht="35.25" customHeight="1">
      <c r="A5" s="1255" t="s">
        <v>1253</v>
      </c>
      <c r="B5" s="1259" t="s">
        <v>1158</v>
      </c>
      <c r="C5" s="1260"/>
      <c r="D5" s="1260"/>
      <c r="E5" s="1260"/>
      <c r="F5" s="739"/>
      <c r="G5" s="739"/>
      <c r="H5" s="739"/>
      <c r="I5" s="739"/>
      <c r="J5" s="739"/>
      <c r="K5" s="739"/>
      <c r="L5" s="739"/>
    </row>
    <row r="6" spans="1:12" s="484" customFormat="1" ht="35.25" customHeight="1">
      <c r="A6" s="1256"/>
      <c r="B6" s="493">
        <v>2010</v>
      </c>
      <c r="C6" s="494">
        <v>2015</v>
      </c>
      <c r="D6" s="733">
        <v>2020</v>
      </c>
      <c r="E6" s="984">
        <v>2021</v>
      </c>
      <c r="F6" s="739"/>
      <c r="G6" s="1077"/>
      <c r="H6" s="739"/>
      <c r="I6" s="739"/>
      <c r="J6" s="739"/>
      <c r="K6" s="739"/>
      <c r="L6" s="739"/>
    </row>
    <row r="7" spans="1:12" s="484" customFormat="1" ht="14.25" customHeight="1">
      <c r="A7" s="488" t="s">
        <v>1157</v>
      </c>
      <c r="B7" s="489">
        <v>28</v>
      </c>
      <c r="C7" s="489">
        <v>23</v>
      </c>
      <c r="D7" s="740">
        <v>19</v>
      </c>
      <c r="E7" s="740">
        <v>17</v>
      </c>
      <c r="F7" s="739"/>
    </row>
    <row r="8" spans="1:12" s="484" customFormat="1" ht="14.25" customHeight="1">
      <c r="A8" s="485" t="s">
        <v>1159</v>
      </c>
      <c r="B8" s="491"/>
      <c r="C8" s="491"/>
      <c r="D8" s="741"/>
      <c r="E8" s="741"/>
      <c r="F8" s="739"/>
    </row>
    <row r="9" spans="1:12" s="484" customFormat="1" ht="22.5" customHeight="1">
      <c r="A9" s="486" t="s">
        <v>176</v>
      </c>
      <c r="B9" s="491"/>
      <c r="C9" s="491"/>
      <c r="D9" s="742"/>
      <c r="E9" s="742"/>
      <c r="F9" s="739"/>
    </row>
    <row r="10" spans="1:12" ht="14.25" customHeight="1">
      <c r="A10" s="487" t="s">
        <v>1042</v>
      </c>
      <c r="B10" s="492">
        <v>31.9</v>
      </c>
      <c r="C10" s="490">
        <v>25</v>
      </c>
      <c r="D10" s="743">
        <v>17</v>
      </c>
      <c r="E10" s="743">
        <v>16</v>
      </c>
    </row>
    <row r="11" spans="1:12" ht="14.25" customHeight="1">
      <c r="A11" s="487" t="s">
        <v>1156</v>
      </c>
      <c r="B11" s="492">
        <v>30.8</v>
      </c>
      <c r="C11" s="490">
        <v>25</v>
      </c>
      <c r="D11" s="738" t="s">
        <v>554</v>
      </c>
      <c r="E11" s="738" t="s">
        <v>554</v>
      </c>
      <c r="F11" s="30"/>
    </row>
    <row r="12" spans="1:12" ht="14.25" customHeight="1">
      <c r="A12" s="487" t="s">
        <v>210</v>
      </c>
      <c r="B12" s="492">
        <v>27.9</v>
      </c>
      <c r="C12" s="490">
        <v>22</v>
      </c>
      <c r="D12" s="743">
        <v>18</v>
      </c>
      <c r="E12" s="743">
        <v>15</v>
      </c>
    </row>
    <row r="13" spans="1:12" ht="14.25" customHeight="1">
      <c r="A13" s="486" t="s">
        <v>177</v>
      </c>
      <c r="B13" s="492"/>
      <c r="C13" s="490"/>
      <c r="D13" s="743"/>
      <c r="E13" s="743"/>
    </row>
    <row r="14" spans="1:12" ht="14.25" customHeight="1">
      <c r="A14" s="487" t="s">
        <v>1034</v>
      </c>
      <c r="B14" s="492">
        <v>19.899999999999999</v>
      </c>
      <c r="C14" s="490">
        <v>18</v>
      </c>
      <c r="D14" s="743">
        <v>15</v>
      </c>
      <c r="E14" s="743">
        <v>13</v>
      </c>
    </row>
    <row r="15" spans="1:12" ht="14.25" customHeight="1">
      <c r="A15" s="487" t="s">
        <v>717</v>
      </c>
      <c r="B15" s="492">
        <v>22.9</v>
      </c>
      <c r="C15" s="490">
        <v>19</v>
      </c>
      <c r="D15" s="743">
        <v>16</v>
      </c>
      <c r="E15" s="743">
        <v>15</v>
      </c>
    </row>
    <row r="16" spans="1:12" ht="14.25" customHeight="1">
      <c r="A16" s="487" t="s">
        <v>793</v>
      </c>
      <c r="B16" s="492">
        <v>21.5</v>
      </c>
      <c r="C16" s="490">
        <v>19</v>
      </c>
      <c r="D16" s="743">
        <v>19</v>
      </c>
      <c r="E16" s="743">
        <v>18</v>
      </c>
    </row>
    <row r="17" spans="1:5" ht="14.25" customHeight="1">
      <c r="A17" s="486" t="s">
        <v>178</v>
      </c>
      <c r="B17" s="492"/>
      <c r="C17" s="490"/>
      <c r="D17" s="743"/>
      <c r="E17" s="743"/>
    </row>
    <row r="18" spans="1:5" ht="14.25" customHeight="1">
      <c r="A18" s="487" t="s">
        <v>87</v>
      </c>
      <c r="B18" s="492">
        <v>25.1</v>
      </c>
      <c r="C18" s="490">
        <v>22</v>
      </c>
      <c r="D18" s="743">
        <v>17</v>
      </c>
      <c r="E18" s="743">
        <v>16</v>
      </c>
    </row>
    <row r="19" spans="1:5" ht="14.25" customHeight="1">
      <c r="A19" s="486" t="s">
        <v>179</v>
      </c>
      <c r="B19" s="492"/>
      <c r="C19" s="490"/>
      <c r="D19" s="743"/>
      <c r="E19" s="743"/>
    </row>
    <row r="20" spans="1:5" ht="14.25" customHeight="1">
      <c r="A20" s="487" t="s">
        <v>799</v>
      </c>
      <c r="B20" s="492">
        <v>18.8</v>
      </c>
      <c r="C20" s="490">
        <v>16</v>
      </c>
      <c r="D20" s="743">
        <v>15</v>
      </c>
      <c r="E20" s="743">
        <v>15</v>
      </c>
    </row>
    <row r="21" spans="1:5" ht="14.25" customHeight="1">
      <c r="A21" s="487" t="s">
        <v>206</v>
      </c>
      <c r="B21" s="492">
        <v>25.5</v>
      </c>
      <c r="C21" s="490">
        <v>20</v>
      </c>
      <c r="D21" s="743">
        <v>14</v>
      </c>
      <c r="E21" s="743">
        <v>12</v>
      </c>
    </row>
    <row r="22" spans="1:5" ht="14.25" customHeight="1">
      <c r="A22" s="486" t="s">
        <v>180</v>
      </c>
      <c r="B22" s="492"/>
      <c r="C22" s="490"/>
      <c r="D22" s="743"/>
      <c r="E22" s="743"/>
    </row>
    <row r="23" spans="1:5" ht="14.25" customHeight="1">
      <c r="A23" s="487" t="s">
        <v>1037</v>
      </c>
      <c r="B23" s="492">
        <v>22.9</v>
      </c>
      <c r="C23" s="490">
        <v>23</v>
      </c>
      <c r="D23" s="743">
        <v>19</v>
      </c>
      <c r="E23" s="743">
        <v>18</v>
      </c>
    </row>
    <row r="24" spans="1:5" ht="14.25" customHeight="1">
      <c r="A24" s="486" t="s">
        <v>181</v>
      </c>
      <c r="B24" s="492"/>
      <c r="C24" s="490"/>
      <c r="D24" s="743"/>
      <c r="E24" s="743"/>
    </row>
    <row r="25" spans="1:5" ht="14.25" customHeight="1">
      <c r="A25" s="487" t="s">
        <v>1036</v>
      </c>
      <c r="B25" s="492">
        <v>35.6</v>
      </c>
      <c r="C25" s="490">
        <v>33</v>
      </c>
      <c r="D25" s="743">
        <v>25</v>
      </c>
      <c r="E25" s="743">
        <v>23</v>
      </c>
    </row>
    <row r="26" spans="1:5" ht="14.25" customHeight="1">
      <c r="A26" s="487" t="s">
        <v>596</v>
      </c>
      <c r="B26" s="492">
        <v>32.299999999999997</v>
      </c>
      <c r="C26" s="490">
        <v>26</v>
      </c>
      <c r="D26" s="743">
        <v>21</v>
      </c>
      <c r="E26" s="743">
        <v>20</v>
      </c>
    </row>
    <row r="27" spans="1:5" ht="14.25" customHeight="1">
      <c r="A27" s="486" t="s">
        <v>182</v>
      </c>
      <c r="B27" s="492"/>
      <c r="C27" s="490"/>
      <c r="D27" s="743"/>
      <c r="E27" s="743"/>
    </row>
    <row r="28" spans="1:5" ht="14.25" customHeight="1">
      <c r="A28" s="487" t="s">
        <v>1041</v>
      </c>
      <c r="B28" s="492">
        <v>29.4</v>
      </c>
      <c r="C28" s="490">
        <v>23</v>
      </c>
      <c r="D28" s="743">
        <v>17</v>
      </c>
      <c r="E28" s="743">
        <v>16</v>
      </c>
    </row>
    <row r="29" spans="1:5" ht="14.25" customHeight="1">
      <c r="A29" s="487" t="s">
        <v>200</v>
      </c>
      <c r="B29" s="492">
        <v>27.9</v>
      </c>
      <c r="C29" s="490">
        <v>23</v>
      </c>
      <c r="D29" s="743">
        <v>19</v>
      </c>
      <c r="E29" s="743">
        <v>17</v>
      </c>
    </row>
    <row r="30" spans="1:5" ht="14.25" customHeight="1">
      <c r="A30" s="487" t="s">
        <v>722</v>
      </c>
      <c r="B30" s="492">
        <v>25.8</v>
      </c>
      <c r="C30" s="490">
        <v>25</v>
      </c>
      <c r="D30" s="743">
        <v>21</v>
      </c>
      <c r="E30" s="743">
        <v>20</v>
      </c>
    </row>
    <row r="31" spans="1:5" ht="14.25" customHeight="1">
      <c r="A31" s="486" t="s">
        <v>183</v>
      </c>
      <c r="B31" s="492"/>
      <c r="C31" s="490"/>
      <c r="D31" s="743"/>
      <c r="E31" s="743"/>
    </row>
    <row r="32" spans="1:5" ht="14.25" customHeight="1">
      <c r="A32" s="487" t="s">
        <v>723</v>
      </c>
      <c r="B32" s="492">
        <v>26.7</v>
      </c>
      <c r="C32" s="490">
        <v>22</v>
      </c>
      <c r="D32" s="743">
        <v>19</v>
      </c>
      <c r="E32" s="743">
        <v>18</v>
      </c>
    </row>
    <row r="33" spans="1:5" ht="14.25" customHeight="1">
      <c r="A33" s="486" t="s">
        <v>184</v>
      </c>
      <c r="B33" s="492"/>
      <c r="C33" s="490"/>
      <c r="D33" s="743"/>
      <c r="E33" s="743"/>
    </row>
    <row r="34" spans="1:5" ht="14.25" customHeight="1">
      <c r="A34" s="487" t="s">
        <v>207</v>
      </c>
      <c r="B34" s="492">
        <v>27.9</v>
      </c>
      <c r="C34" s="490">
        <v>24</v>
      </c>
      <c r="D34" s="743">
        <v>18</v>
      </c>
      <c r="E34" s="743">
        <v>16</v>
      </c>
    </row>
    <row r="35" spans="1:5" ht="14.25" customHeight="1">
      <c r="A35" s="486" t="s">
        <v>185</v>
      </c>
      <c r="B35" s="492"/>
      <c r="C35" s="490"/>
      <c r="D35" s="743"/>
      <c r="E35" s="743"/>
    </row>
    <row r="36" spans="1:5" ht="14.25" customHeight="1">
      <c r="A36" s="487" t="s">
        <v>1033</v>
      </c>
      <c r="B36" s="492">
        <v>23.7</v>
      </c>
      <c r="C36" s="490">
        <v>21</v>
      </c>
      <c r="D36" s="743">
        <v>17</v>
      </c>
      <c r="E36" s="743">
        <v>16</v>
      </c>
    </row>
    <row r="37" spans="1:5" ht="14.25" customHeight="1">
      <c r="A37" s="486" t="s">
        <v>186</v>
      </c>
      <c r="B37" s="492"/>
      <c r="C37" s="490"/>
      <c r="D37" s="743"/>
      <c r="E37" s="743"/>
    </row>
    <row r="38" spans="1:5" ht="14.25" customHeight="1">
      <c r="A38" s="487" t="s">
        <v>1040</v>
      </c>
      <c r="B38" s="492">
        <v>20</v>
      </c>
      <c r="C38" s="490">
        <v>15</v>
      </c>
      <c r="D38" s="743">
        <v>13</v>
      </c>
      <c r="E38" s="743">
        <v>12</v>
      </c>
    </row>
    <row r="39" spans="1:5" ht="14.25" customHeight="1">
      <c r="A39" s="486" t="s">
        <v>187</v>
      </c>
      <c r="B39" s="492"/>
      <c r="C39" s="490"/>
      <c r="D39" s="743"/>
      <c r="E39" s="743"/>
    </row>
    <row r="40" spans="1:5" ht="14.25" customHeight="1">
      <c r="A40" s="487" t="s">
        <v>1035</v>
      </c>
      <c r="B40" s="492">
        <v>42.5</v>
      </c>
      <c r="C40" s="490">
        <v>32</v>
      </c>
      <c r="D40" s="743">
        <v>26</v>
      </c>
      <c r="E40" s="743">
        <v>23</v>
      </c>
    </row>
    <row r="41" spans="1:5" ht="14.25" customHeight="1">
      <c r="A41" s="487" t="s">
        <v>1038</v>
      </c>
      <c r="B41" s="492">
        <v>44.3</v>
      </c>
      <c r="C41" s="490">
        <v>29</v>
      </c>
      <c r="D41" s="743">
        <v>26</v>
      </c>
      <c r="E41" s="743">
        <v>24</v>
      </c>
    </row>
    <row r="42" spans="1:5" ht="14.25" customHeight="1">
      <c r="A42" s="487" t="s">
        <v>211</v>
      </c>
      <c r="B42" s="492">
        <v>42.3</v>
      </c>
      <c r="C42" s="490">
        <v>29</v>
      </c>
      <c r="D42" s="743">
        <v>24</v>
      </c>
      <c r="E42" s="743">
        <v>21</v>
      </c>
    </row>
    <row r="43" spans="1:5" ht="14.25" customHeight="1">
      <c r="A43" s="487" t="s">
        <v>798</v>
      </c>
      <c r="B43" s="492">
        <v>40.9</v>
      </c>
      <c r="C43" s="490">
        <v>28</v>
      </c>
      <c r="D43" s="743">
        <v>22</v>
      </c>
      <c r="E43" s="743">
        <v>20</v>
      </c>
    </row>
    <row r="44" spans="1:5" ht="14.25" customHeight="1">
      <c r="A44" s="486" t="s">
        <v>188</v>
      </c>
      <c r="B44" s="492"/>
      <c r="C44" s="490"/>
      <c r="D44" s="743"/>
      <c r="E44" s="743"/>
    </row>
    <row r="45" spans="1:5" ht="14.25" customHeight="1">
      <c r="A45" s="487" t="s">
        <v>209</v>
      </c>
      <c r="B45" s="492">
        <v>31.2</v>
      </c>
      <c r="C45" s="490">
        <v>27</v>
      </c>
      <c r="D45" s="743">
        <v>17</v>
      </c>
      <c r="E45" s="743">
        <v>17</v>
      </c>
    </row>
    <row r="46" spans="1:5" ht="14.25" customHeight="1">
      <c r="A46" s="486" t="s">
        <v>189</v>
      </c>
      <c r="B46" s="492"/>
      <c r="C46" s="490"/>
      <c r="D46" s="743"/>
      <c r="E46" s="743"/>
    </row>
    <row r="47" spans="1:5" ht="14.25" customHeight="1">
      <c r="A47" s="487" t="s">
        <v>208</v>
      </c>
      <c r="B47" s="492">
        <v>18.399999999999999</v>
      </c>
      <c r="C47" s="490">
        <v>16</v>
      </c>
      <c r="D47" s="743">
        <v>15</v>
      </c>
      <c r="E47" s="743">
        <v>14</v>
      </c>
    </row>
    <row r="48" spans="1:5" ht="14.25" customHeight="1">
      <c r="A48" s="487" t="s">
        <v>732</v>
      </c>
      <c r="B48" s="492">
        <v>22.7</v>
      </c>
      <c r="C48" s="490">
        <v>16</v>
      </c>
      <c r="D48" s="743">
        <v>16</v>
      </c>
      <c r="E48" s="743">
        <v>15</v>
      </c>
    </row>
    <row r="49" spans="1:5" ht="14.25" customHeight="1">
      <c r="A49" s="486" t="s">
        <v>190</v>
      </c>
      <c r="B49" s="492"/>
      <c r="C49" s="490"/>
      <c r="D49" s="743"/>
      <c r="E49" s="743"/>
    </row>
    <row r="50" spans="1:5" ht="14.25" customHeight="1">
      <c r="A50" s="487" t="s">
        <v>490</v>
      </c>
      <c r="B50" s="492">
        <v>24.7</v>
      </c>
      <c r="C50" s="490">
        <v>25</v>
      </c>
      <c r="D50" s="743">
        <v>19</v>
      </c>
      <c r="E50" s="743">
        <v>18</v>
      </c>
    </row>
    <row r="51" spans="1:5" ht="14.25" customHeight="1">
      <c r="A51" s="487" t="s">
        <v>734</v>
      </c>
      <c r="B51" s="492">
        <v>29</v>
      </c>
      <c r="C51" s="490">
        <v>28</v>
      </c>
      <c r="D51" s="743">
        <v>21</v>
      </c>
      <c r="E51" s="738" t="s">
        <v>554</v>
      </c>
    </row>
    <row r="52" spans="1:5" ht="14.25" customHeight="1">
      <c r="A52" s="486" t="s">
        <v>191</v>
      </c>
      <c r="B52" s="492"/>
      <c r="C52" s="490"/>
      <c r="D52" s="743"/>
      <c r="E52" s="743"/>
    </row>
    <row r="53" spans="1:5" ht="14.25" customHeight="1">
      <c r="A53" s="487" t="s">
        <v>1039</v>
      </c>
      <c r="B53" s="492">
        <v>17.100000000000001</v>
      </c>
      <c r="C53" s="490">
        <v>16</v>
      </c>
      <c r="D53" s="743">
        <v>15</v>
      </c>
      <c r="E53" s="743">
        <v>13</v>
      </c>
    </row>
    <row r="54" spans="1:5" ht="14.25" customHeight="1">
      <c r="A54" s="487" t="s">
        <v>807</v>
      </c>
      <c r="B54" s="492">
        <v>15.3</v>
      </c>
      <c r="C54" s="490">
        <v>14</v>
      </c>
      <c r="D54" s="743">
        <v>14</v>
      </c>
      <c r="E54" s="743">
        <v>12</v>
      </c>
    </row>
    <row r="55" spans="1:5" ht="6" customHeight="1"/>
    <row r="56" spans="1:5" ht="31.5" customHeight="1">
      <c r="A56" s="1261" t="s">
        <v>1386</v>
      </c>
      <c r="B56" s="1261"/>
      <c r="C56" s="1261"/>
      <c r="D56" s="1261"/>
      <c r="E56" s="1261"/>
    </row>
    <row r="57" spans="1:5" ht="14.25" customHeight="1">
      <c r="A57" s="1261" t="s">
        <v>1161</v>
      </c>
      <c r="B57" s="1261"/>
      <c r="C57" s="1261"/>
      <c r="D57" s="1261"/>
      <c r="E57" s="1261"/>
    </row>
    <row r="58" spans="1:5" ht="31.5" customHeight="1">
      <c r="A58" s="1254" t="s">
        <v>1387</v>
      </c>
      <c r="B58" s="1254"/>
      <c r="C58" s="1254"/>
      <c r="D58" s="1254"/>
      <c r="E58" s="1254"/>
    </row>
    <row r="59" spans="1:5" ht="14.25" customHeight="1">
      <c r="A59" s="1254" t="s">
        <v>1390</v>
      </c>
      <c r="B59" s="1254"/>
      <c r="C59" s="1254"/>
      <c r="D59" s="1254"/>
      <c r="E59" s="1254"/>
    </row>
  </sheetData>
  <mergeCells count="7">
    <mergeCell ref="A59:E59"/>
    <mergeCell ref="A5:A6"/>
    <mergeCell ref="B4:E4"/>
    <mergeCell ref="B5:E5"/>
    <mergeCell ref="A56:E56"/>
    <mergeCell ref="A57:E57"/>
    <mergeCell ref="A58:E58"/>
  </mergeCells>
  <hyperlinks>
    <hyperlink ref="G1" location="'Spis tablic_Contents'!A1" display="&lt; POWRÓT" xr:uid="{00000000-0004-0000-2500-000000000000}"/>
    <hyperlink ref="G2" location="'Spis tablic_Contents'!A1" display="&lt; BACK" xr:uid="{00000000-0004-0000-2500-000001000000}"/>
  </hyperlinks>
  <pageMargins left="0.7" right="0.7" top="0.75" bottom="0.75" header="0.3" footer="0.3"/>
  <pageSetup paperSize="9" scale="81"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L28"/>
  <sheetViews>
    <sheetView showGridLines="0" zoomScaleNormal="100" workbookViewId="0"/>
  </sheetViews>
  <sheetFormatPr defaultColWidth="9.140625" defaultRowHeight="12"/>
  <cols>
    <col min="1" max="1" width="29.5703125" style="482" customWidth="1"/>
    <col min="2" max="9" width="14.5703125" style="482" customWidth="1"/>
    <col min="10" max="10" width="9.140625" style="482"/>
    <col min="11" max="11" width="10.42578125" style="482" customWidth="1"/>
    <col min="12" max="16384" width="9.140625" style="482"/>
  </cols>
  <sheetData>
    <row r="1" spans="1:12" ht="14.25" customHeight="1">
      <c r="A1" s="860" t="s">
        <v>1516</v>
      </c>
      <c r="B1" s="861"/>
      <c r="C1" s="861"/>
      <c r="D1" s="861"/>
      <c r="E1" s="861"/>
      <c r="F1" s="861"/>
      <c r="G1" s="861"/>
      <c r="H1" s="861"/>
      <c r="I1" s="861"/>
      <c r="K1" s="784" t="s">
        <v>500</v>
      </c>
      <c r="L1" s="862"/>
    </row>
    <row r="2" spans="1:12" ht="14.25" customHeight="1">
      <c r="A2" s="863" t="s">
        <v>1450</v>
      </c>
      <c r="B2" s="864"/>
      <c r="C2" s="864"/>
      <c r="D2" s="864"/>
      <c r="E2" s="864"/>
      <c r="F2" s="864"/>
      <c r="G2" s="864"/>
      <c r="H2" s="864"/>
      <c r="I2" s="864"/>
      <c r="K2" s="785" t="s">
        <v>501</v>
      </c>
      <c r="L2" s="862"/>
    </row>
    <row r="3" spans="1:12" ht="6" customHeight="1">
      <c r="A3" s="865"/>
      <c r="B3" s="866"/>
      <c r="C3" s="866"/>
      <c r="D3" s="866"/>
      <c r="E3" s="866"/>
      <c r="F3" s="866"/>
      <c r="G3" s="866"/>
      <c r="H3" s="866"/>
      <c r="I3" s="866"/>
      <c r="K3" s="786"/>
      <c r="L3" s="862"/>
    </row>
    <row r="4" spans="1:12" ht="48.75" customHeight="1">
      <c r="A4" s="1264" t="s">
        <v>1046</v>
      </c>
      <c r="B4" s="1262" t="s">
        <v>1069</v>
      </c>
      <c r="C4" s="1262"/>
      <c r="D4" s="1262"/>
      <c r="E4" s="1262"/>
      <c r="F4" s="1262" t="s">
        <v>1070</v>
      </c>
      <c r="G4" s="1262"/>
      <c r="H4" s="1262"/>
      <c r="I4" s="1269"/>
    </row>
    <row r="5" spans="1:12" ht="96" customHeight="1">
      <c r="A5" s="1265"/>
      <c r="B5" s="1267" t="s">
        <v>1027</v>
      </c>
      <c r="C5" s="1262" t="s">
        <v>1028</v>
      </c>
      <c r="D5" s="1262"/>
      <c r="E5" s="1262"/>
      <c r="F5" s="1267" t="s">
        <v>1027</v>
      </c>
      <c r="G5" s="1262" t="s">
        <v>1029</v>
      </c>
      <c r="H5" s="1262"/>
      <c r="I5" s="1263"/>
    </row>
    <row r="6" spans="1:12" ht="48.75" customHeight="1">
      <c r="A6" s="1266"/>
      <c r="B6" s="1268"/>
      <c r="C6" s="867" t="s">
        <v>1030</v>
      </c>
      <c r="D6" s="867" t="s">
        <v>1031</v>
      </c>
      <c r="E6" s="867" t="s">
        <v>1032</v>
      </c>
      <c r="F6" s="1268"/>
      <c r="G6" s="867" t="s">
        <v>1030</v>
      </c>
      <c r="H6" s="867" t="s">
        <v>1031</v>
      </c>
      <c r="I6" s="868" t="s">
        <v>1032</v>
      </c>
    </row>
    <row r="7" spans="1:12" ht="14.25" customHeight="1">
      <c r="A7" s="869" t="s">
        <v>1033</v>
      </c>
      <c r="B7" s="870">
        <v>2</v>
      </c>
      <c r="C7" s="871">
        <v>16</v>
      </c>
      <c r="D7" s="871">
        <v>16.399999999999999</v>
      </c>
      <c r="E7" s="871">
        <v>16.899999999999999</v>
      </c>
      <c r="F7" s="872">
        <v>2</v>
      </c>
      <c r="G7" s="873">
        <v>20.100000000000001</v>
      </c>
      <c r="H7" s="873">
        <v>22.5</v>
      </c>
      <c r="I7" s="874">
        <v>24.9</v>
      </c>
    </row>
    <row r="8" spans="1:12" ht="14.25" customHeight="1">
      <c r="A8" s="875" t="s">
        <v>1034</v>
      </c>
      <c r="B8" s="870">
        <v>3</v>
      </c>
      <c r="C8" s="871">
        <v>12.9</v>
      </c>
      <c r="D8" s="871">
        <v>14.9</v>
      </c>
      <c r="E8" s="871">
        <v>16.100000000000001</v>
      </c>
      <c r="F8" s="876">
        <v>2</v>
      </c>
      <c r="G8" s="871">
        <v>28.8</v>
      </c>
      <c r="H8" s="871">
        <v>29.2</v>
      </c>
      <c r="I8" s="877">
        <v>29.7</v>
      </c>
    </row>
    <row r="9" spans="1:12" ht="14.25" customHeight="1">
      <c r="A9" s="875" t="s">
        <v>1035</v>
      </c>
      <c r="B9" s="870">
        <v>3</v>
      </c>
      <c r="C9" s="871">
        <v>21.9</v>
      </c>
      <c r="D9" s="871">
        <v>23.5</v>
      </c>
      <c r="E9" s="871">
        <v>26</v>
      </c>
      <c r="F9" s="876">
        <v>7</v>
      </c>
      <c r="G9" s="871">
        <v>29.2</v>
      </c>
      <c r="H9" s="871">
        <v>32.4</v>
      </c>
      <c r="I9" s="877">
        <v>38.6</v>
      </c>
    </row>
    <row r="10" spans="1:12" ht="14.25" customHeight="1">
      <c r="A10" s="875" t="s">
        <v>1036</v>
      </c>
      <c r="B10" s="870">
        <v>3</v>
      </c>
      <c r="C10" s="871">
        <v>24.1</v>
      </c>
      <c r="D10" s="871">
        <v>24.7</v>
      </c>
      <c r="E10" s="871">
        <v>25.2</v>
      </c>
      <c r="F10" s="876">
        <v>8</v>
      </c>
      <c r="G10" s="871">
        <v>27.4</v>
      </c>
      <c r="H10" s="871">
        <v>32.5</v>
      </c>
      <c r="I10" s="877">
        <v>45.5</v>
      </c>
    </row>
    <row r="11" spans="1:12" ht="14.25" customHeight="1">
      <c r="A11" s="875" t="s">
        <v>87</v>
      </c>
      <c r="B11" s="870">
        <v>2</v>
      </c>
      <c r="C11" s="871">
        <v>17.5</v>
      </c>
      <c r="D11" s="871">
        <v>20.7</v>
      </c>
      <c r="E11" s="871">
        <v>23.9</v>
      </c>
      <c r="F11" s="876">
        <v>2</v>
      </c>
      <c r="G11" s="871">
        <v>23.1</v>
      </c>
      <c r="H11" s="871">
        <v>26</v>
      </c>
      <c r="I11" s="877">
        <v>28.9</v>
      </c>
    </row>
    <row r="12" spans="1:12" ht="14.25" customHeight="1">
      <c r="A12" s="875" t="s">
        <v>1037</v>
      </c>
      <c r="B12" s="870">
        <v>3</v>
      </c>
      <c r="C12" s="871">
        <v>18.8</v>
      </c>
      <c r="D12" s="871">
        <v>21.2</v>
      </c>
      <c r="E12" s="871">
        <v>23.5</v>
      </c>
      <c r="F12" s="876">
        <v>8</v>
      </c>
      <c r="G12" s="871">
        <v>24.2</v>
      </c>
      <c r="H12" s="871">
        <v>33.4</v>
      </c>
      <c r="I12" s="877">
        <v>38.6</v>
      </c>
    </row>
    <row r="13" spans="1:12" ht="14.25" customHeight="1">
      <c r="A13" s="875" t="s">
        <v>490</v>
      </c>
      <c r="B13" s="870">
        <v>1</v>
      </c>
      <c r="C13" s="871">
        <v>18.5</v>
      </c>
      <c r="D13" s="871">
        <v>18.5</v>
      </c>
      <c r="E13" s="871">
        <v>18.5</v>
      </c>
      <c r="F13" s="876">
        <v>3</v>
      </c>
      <c r="G13" s="871">
        <v>23.2</v>
      </c>
      <c r="H13" s="871">
        <v>24.8</v>
      </c>
      <c r="I13" s="877">
        <v>27.4</v>
      </c>
    </row>
    <row r="14" spans="1:12" ht="14.25" customHeight="1">
      <c r="A14" s="875" t="s">
        <v>1038</v>
      </c>
      <c r="B14" s="870">
        <v>1</v>
      </c>
      <c r="C14" s="871">
        <v>24.3</v>
      </c>
      <c r="D14" s="871">
        <v>24.3</v>
      </c>
      <c r="E14" s="871">
        <v>24.3</v>
      </c>
      <c r="F14" s="876">
        <v>2</v>
      </c>
      <c r="G14" s="871">
        <v>32.6</v>
      </c>
      <c r="H14" s="871">
        <v>33.9</v>
      </c>
      <c r="I14" s="877">
        <v>35.200000000000003</v>
      </c>
    </row>
    <row r="15" spans="1:12" ht="14.25" customHeight="1">
      <c r="A15" s="875" t="s">
        <v>1039</v>
      </c>
      <c r="B15" s="870">
        <v>2</v>
      </c>
      <c r="C15" s="871">
        <v>13</v>
      </c>
      <c r="D15" s="871">
        <v>13.7</v>
      </c>
      <c r="E15" s="871">
        <v>14.4</v>
      </c>
      <c r="F15" s="876">
        <v>2</v>
      </c>
      <c r="G15" s="871">
        <v>18.8</v>
      </c>
      <c r="H15" s="871">
        <v>21.3</v>
      </c>
      <c r="I15" s="877">
        <v>23.7</v>
      </c>
    </row>
    <row r="16" spans="1:12" ht="14.25" customHeight="1">
      <c r="A16" s="875" t="s">
        <v>1040</v>
      </c>
      <c r="B16" s="870">
        <v>5</v>
      </c>
      <c r="C16" s="871">
        <v>12.5</v>
      </c>
      <c r="D16" s="871">
        <v>15.3</v>
      </c>
      <c r="E16" s="871">
        <v>17.2</v>
      </c>
      <c r="F16" s="876">
        <v>7</v>
      </c>
      <c r="G16" s="871">
        <v>18.5</v>
      </c>
      <c r="H16" s="871">
        <v>20.7</v>
      </c>
      <c r="I16" s="877">
        <v>23.3</v>
      </c>
    </row>
    <row r="17" spans="1:9" ht="14.25" customHeight="1">
      <c r="A17" s="875" t="s">
        <v>1041</v>
      </c>
      <c r="B17" s="870">
        <v>5</v>
      </c>
      <c r="C17" s="871">
        <v>16.3</v>
      </c>
      <c r="D17" s="871">
        <v>18.3</v>
      </c>
      <c r="E17" s="871">
        <v>21</v>
      </c>
      <c r="F17" s="876">
        <v>6</v>
      </c>
      <c r="G17" s="871">
        <v>22.9</v>
      </c>
      <c r="H17" s="871">
        <v>27.4</v>
      </c>
      <c r="I17" s="877">
        <v>40.299999999999997</v>
      </c>
    </row>
    <row r="18" spans="1:9" ht="14.25" customHeight="1">
      <c r="A18" s="875" t="s">
        <v>1042</v>
      </c>
      <c r="B18" s="870">
        <v>3</v>
      </c>
      <c r="C18" s="871">
        <v>17.2</v>
      </c>
      <c r="D18" s="871">
        <v>18.8</v>
      </c>
      <c r="E18" s="871">
        <v>21</v>
      </c>
      <c r="F18" s="876">
        <v>2</v>
      </c>
      <c r="G18" s="871">
        <v>24.3</v>
      </c>
      <c r="H18" s="871">
        <v>24.9</v>
      </c>
      <c r="I18" s="877">
        <v>25.6</v>
      </c>
    </row>
    <row r="19" spans="1:9" ht="14.25" customHeight="1">
      <c r="A19" s="875" t="s">
        <v>799</v>
      </c>
      <c r="B19" s="870">
        <v>2</v>
      </c>
      <c r="C19" s="871">
        <v>15.3</v>
      </c>
      <c r="D19" s="871">
        <v>16</v>
      </c>
      <c r="E19" s="871">
        <v>16.8</v>
      </c>
      <c r="F19" s="876">
        <v>2</v>
      </c>
      <c r="G19" s="871">
        <v>21.4</v>
      </c>
      <c r="H19" s="871">
        <v>22.2</v>
      </c>
      <c r="I19" s="877">
        <v>23</v>
      </c>
    </row>
    <row r="20" spans="1:9" ht="14.25" customHeight="1">
      <c r="A20" s="875" t="s">
        <v>209</v>
      </c>
      <c r="B20" s="870">
        <v>2</v>
      </c>
      <c r="C20" s="871">
        <v>18.600000000000001</v>
      </c>
      <c r="D20" s="871">
        <v>20.6</v>
      </c>
      <c r="E20" s="871">
        <v>22.6</v>
      </c>
      <c r="F20" s="876">
        <v>4</v>
      </c>
      <c r="G20" s="871">
        <v>25.2</v>
      </c>
      <c r="H20" s="871">
        <v>27.7</v>
      </c>
      <c r="I20" s="877">
        <v>30.6</v>
      </c>
    </row>
    <row r="21" spans="1:9" ht="14.25" customHeight="1">
      <c r="A21" s="875" t="s">
        <v>208</v>
      </c>
      <c r="B21" s="870">
        <v>1</v>
      </c>
      <c r="C21" s="871">
        <v>15</v>
      </c>
      <c r="D21" s="871">
        <v>15</v>
      </c>
      <c r="E21" s="871">
        <v>15</v>
      </c>
      <c r="F21" s="876">
        <v>1</v>
      </c>
      <c r="G21" s="871">
        <v>19.8</v>
      </c>
      <c r="H21" s="871">
        <v>19.8</v>
      </c>
      <c r="I21" s="877">
        <v>19.8</v>
      </c>
    </row>
    <row r="22" spans="1:9" ht="14.25" customHeight="1">
      <c r="A22" s="875" t="s">
        <v>723</v>
      </c>
      <c r="B22" s="870">
        <v>2</v>
      </c>
      <c r="C22" s="871">
        <v>16.399999999999999</v>
      </c>
      <c r="D22" s="871">
        <v>17.7</v>
      </c>
      <c r="E22" s="871">
        <v>19.100000000000001</v>
      </c>
      <c r="F22" s="876">
        <v>1</v>
      </c>
      <c r="G22" s="871">
        <v>23.3</v>
      </c>
      <c r="H22" s="871">
        <v>23.3</v>
      </c>
      <c r="I22" s="877">
        <v>23.3</v>
      </c>
    </row>
    <row r="23" spans="1:9" ht="14.25" customHeight="1">
      <c r="A23" s="875" t="s">
        <v>207</v>
      </c>
      <c r="B23" s="870">
        <v>2</v>
      </c>
      <c r="C23" s="871">
        <v>18</v>
      </c>
      <c r="D23" s="871">
        <v>21.5</v>
      </c>
      <c r="E23" s="871">
        <v>25.1</v>
      </c>
      <c r="F23" s="876">
        <v>2</v>
      </c>
      <c r="G23" s="871">
        <v>24.9</v>
      </c>
      <c r="H23" s="871">
        <v>29.6</v>
      </c>
      <c r="I23" s="877">
        <v>34.299999999999997</v>
      </c>
    </row>
    <row r="24" spans="1:9" ht="14.25" customHeight="1">
      <c r="A24" s="875" t="s">
        <v>717</v>
      </c>
      <c r="B24" s="870">
        <v>2</v>
      </c>
      <c r="C24" s="871">
        <v>16.3</v>
      </c>
      <c r="D24" s="871">
        <v>18.399999999999999</v>
      </c>
      <c r="E24" s="871">
        <v>20.5</v>
      </c>
      <c r="F24" s="876">
        <v>3</v>
      </c>
      <c r="G24" s="871">
        <v>24.8</v>
      </c>
      <c r="H24" s="871">
        <v>25.6</v>
      </c>
      <c r="I24" s="877">
        <v>26.2</v>
      </c>
    </row>
    <row r="25" spans="1:9" ht="14.25" customHeight="1">
      <c r="A25" s="875" t="s">
        <v>206</v>
      </c>
      <c r="B25" s="870">
        <v>1</v>
      </c>
      <c r="C25" s="871">
        <v>12.1</v>
      </c>
      <c r="D25" s="871">
        <v>12.1</v>
      </c>
      <c r="E25" s="871">
        <v>12.1</v>
      </c>
      <c r="F25" s="876">
        <v>1</v>
      </c>
      <c r="G25" s="871">
        <v>19.3</v>
      </c>
      <c r="H25" s="871">
        <v>19.3</v>
      </c>
      <c r="I25" s="877">
        <v>19.3</v>
      </c>
    </row>
    <row r="26" spans="1:9" ht="6" customHeight="1">
      <c r="F26" s="870"/>
      <c r="G26" s="871"/>
      <c r="H26" s="871"/>
      <c r="I26" s="877"/>
    </row>
    <row r="27" spans="1:9" ht="14.25" customHeight="1">
      <c r="A27" s="878" t="s">
        <v>539</v>
      </c>
      <c r="I27" s="25"/>
    </row>
    <row r="28" spans="1:9" s="880" customFormat="1" ht="14.25" customHeight="1">
      <c r="A28" s="879" t="s">
        <v>1390</v>
      </c>
    </row>
  </sheetData>
  <customSheetViews>
    <customSheetView guid="{17A61E15-CB34-4E45-B54C-4890B27A542F}" showGridLines="0">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C5:E5"/>
    <mergeCell ref="A4:A6"/>
    <mergeCell ref="B5:B6"/>
    <mergeCell ref="F5:F6"/>
    <mergeCell ref="B4:E4"/>
    <mergeCell ref="F4:I4"/>
  </mergeCells>
  <phoneticPr fontId="8" type="noConversion"/>
  <hyperlinks>
    <hyperlink ref="K1" location="'Spis tablic_Contents'!A1" display="&lt; POWRÓT" xr:uid="{00000000-0004-0000-2600-000000000000}"/>
    <hyperlink ref="K2" location="'Spis tablic_Contents'!A1" display="&lt; BACK" xr:uid="{00000000-0004-0000-2600-000001000000}"/>
  </hyperlinks>
  <pageMargins left="0.78740157480314965" right="0.78740157480314965" top="0.78740157480314965" bottom="0.78740157480314965" header="0.51181102362204722" footer="0.51181102362204722"/>
  <pageSetup paperSize="9" scale="90"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9"/>
  <sheetViews>
    <sheetView showGridLines="0" zoomScale="96" zoomScaleNormal="96" workbookViewId="0"/>
  </sheetViews>
  <sheetFormatPr defaultColWidth="9.140625" defaultRowHeight="12"/>
  <cols>
    <col min="1" max="1" width="34.28515625" style="37" customWidth="1"/>
    <col min="2" max="2" width="24.7109375" style="37" customWidth="1"/>
    <col min="3" max="8" width="10.28515625" style="37" customWidth="1"/>
    <col min="9" max="9" width="33.5703125" style="37" customWidth="1"/>
    <col min="10" max="10" width="6.7109375" style="37" customWidth="1"/>
    <col min="11" max="11" width="10.42578125" style="37" customWidth="1"/>
    <col min="12" max="16384" width="9.140625" style="37"/>
  </cols>
  <sheetData>
    <row r="1" spans="1:12" ht="14.25" customHeight="1">
      <c r="A1" s="35" t="s">
        <v>1201</v>
      </c>
      <c r="B1" s="35"/>
      <c r="C1" s="35"/>
      <c r="D1" s="35"/>
      <c r="E1" s="35"/>
      <c r="F1" s="35"/>
      <c r="G1" s="1066"/>
      <c r="H1" s="1066"/>
      <c r="I1" s="35"/>
      <c r="J1" s="35"/>
      <c r="K1" s="2" t="s">
        <v>500</v>
      </c>
      <c r="L1" s="36"/>
    </row>
    <row r="2" spans="1:12" ht="14.25" customHeight="1">
      <c r="A2" s="78" t="s">
        <v>503</v>
      </c>
      <c r="B2" s="38"/>
      <c r="C2" s="38"/>
      <c r="D2" s="38"/>
      <c r="E2" s="38"/>
      <c r="F2" s="38"/>
      <c r="G2" s="38"/>
      <c r="H2" s="38"/>
      <c r="I2" s="38"/>
      <c r="J2" s="38"/>
      <c r="K2" s="60" t="s">
        <v>501</v>
      </c>
      <c r="L2" s="36"/>
    </row>
    <row r="3" spans="1:12" ht="6" customHeight="1">
      <c r="A3" s="39"/>
      <c r="B3" s="39"/>
      <c r="C3" s="40"/>
      <c r="D3" s="40"/>
      <c r="E3" s="40"/>
      <c r="F3" s="40"/>
      <c r="G3" s="40"/>
      <c r="H3" s="40"/>
      <c r="I3" s="39"/>
      <c r="J3" s="39"/>
      <c r="K3" s="3"/>
      <c r="L3" s="36"/>
    </row>
    <row r="4" spans="1:12" ht="32.25" customHeight="1">
      <c r="A4" s="1137" t="s">
        <v>290</v>
      </c>
      <c r="B4" s="1139" t="s">
        <v>874</v>
      </c>
      <c r="C4" s="71">
        <v>2000</v>
      </c>
      <c r="D4" s="41">
        <v>2005</v>
      </c>
      <c r="E4" s="72">
        <v>2010</v>
      </c>
      <c r="F4" s="72">
        <v>2015</v>
      </c>
      <c r="G4" s="73">
        <v>2020</v>
      </c>
      <c r="H4" s="73">
        <v>2021</v>
      </c>
      <c r="I4" s="1133" t="s">
        <v>291</v>
      </c>
      <c r="J4" s="608"/>
    </row>
    <row r="5" spans="1:12" ht="32.25" customHeight="1">
      <c r="A5" s="1138"/>
      <c r="B5" s="1140"/>
      <c r="C5" s="1141" t="s">
        <v>1083</v>
      </c>
      <c r="D5" s="1142"/>
      <c r="E5" s="1142"/>
      <c r="F5" s="1142"/>
      <c r="G5" s="1142"/>
      <c r="H5" s="1143"/>
      <c r="I5" s="1134"/>
      <c r="J5" s="609"/>
    </row>
    <row r="6" spans="1:12" ht="14.25" customHeight="1">
      <c r="A6" s="67" t="s">
        <v>344</v>
      </c>
      <c r="B6" s="82" t="s">
        <v>875</v>
      </c>
      <c r="C6" s="602">
        <v>83372</v>
      </c>
      <c r="D6" s="603">
        <v>78722</v>
      </c>
      <c r="E6" s="602">
        <v>82162</v>
      </c>
      <c r="F6" s="604">
        <v>72742</v>
      </c>
      <c r="G6" s="1067">
        <v>62872</v>
      </c>
      <c r="H6" s="1067">
        <v>70980</v>
      </c>
      <c r="I6" s="79" t="s">
        <v>349</v>
      </c>
      <c r="J6" s="610"/>
    </row>
    <row r="7" spans="1:12" ht="14.25" customHeight="1">
      <c r="A7" s="68" t="s">
        <v>345</v>
      </c>
      <c r="B7" s="81" t="s">
        <v>875</v>
      </c>
      <c r="C7" s="605">
        <v>59487</v>
      </c>
      <c r="D7" s="606">
        <v>61589</v>
      </c>
      <c r="E7" s="605">
        <v>56752</v>
      </c>
      <c r="F7" s="607">
        <v>63046</v>
      </c>
      <c r="G7" s="1068">
        <v>46107</v>
      </c>
      <c r="H7" s="1068">
        <v>52703</v>
      </c>
      <c r="I7" s="79" t="s">
        <v>350</v>
      </c>
      <c r="J7" s="610"/>
    </row>
    <row r="8" spans="1:12" ht="14.25" customHeight="1">
      <c r="A8" s="68" t="s">
        <v>353</v>
      </c>
      <c r="B8" s="81" t="s">
        <v>875</v>
      </c>
      <c r="C8" s="605">
        <v>18080</v>
      </c>
      <c r="D8" s="606">
        <v>18165</v>
      </c>
      <c r="E8" s="605">
        <v>22843</v>
      </c>
      <c r="F8" s="607">
        <v>26140</v>
      </c>
      <c r="G8" s="1068">
        <v>25757</v>
      </c>
      <c r="H8" s="1068">
        <v>24755</v>
      </c>
      <c r="I8" s="79" t="s">
        <v>351</v>
      </c>
      <c r="J8" s="610"/>
    </row>
    <row r="9" spans="1:12" ht="14.25" customHeight="1">
      <c r="A9" s="68" t="s">
        <v>354</v>
      </c>
      <c r="B9" s="74" t="s">
        <v>1084</v>
      </c>
      <c r="C9" s="605">
        <v>10509</v>
      </c>
      <c r="D9" s="606">
        <v>12694</v>
      </c>
      <c r="E9" s="605">
        <v>13680</v>
      </c>
      <c r="F9" s="607">
        <v>14480</v>
      </c>
      <c r="G9" s="1068">
        <v>18303</v>
      </c>
      <c r="H9" s="1068">
        <v>19619</v>
      </c>
      <c r="I9" s="79" t="s">
        <v>91</v>
      </c>
      <c r="J9" s="610"/>
    </row>
    <row r="10" spans="1:12" ht="14.25" customHeight="1">
      <c r="A10" s="68" t="s">
        <v>355</v>
      </c>
      <c r="B10" s="74" t="s">
        <v>1084</v>
      </c>
      <c r="C10" s="605">
        <v>3114</v>
      </c>
      <c r="D10" s="606">
        <v>3514</v>
      </c>
      <c r="E10" s="605">
        <v>3852</v>
      </c>
      <c r="F10" s="607">
        <v>3820</v>
      </c>
      <c r="G10" s="1068">
        <v>3767</v>
      </c>
      <c r="H10" s="1068">
        <v>3767</v>
      </c>
      <c r="I10" s="79" t="s">
        <v>92</v>
      </c>
      <c r="J10" s="610"/>
    </row>
    <row r="11" spans="1:12" ht="14.25" customHeight="1">
      <c r="A11" s="68" t="s">
        <v>356</v>
      </c>
      <c r="B11" s="74" t="s">
        <v>876</v>
      </c>
      <c r="C11" s="605">
        <v>5762</v>
      </c>
      <c r="D11" s="606">
        <v>3467</v>
      </c>
      <c r="E11" s="605">
        <v>2743</v>
      </c>
      <c r="F11" s="607">
        <v>3443</v>
      </c>
      <c r="G11" s="1068">
        <v>2222</v>
      </c>
      <c r="H11" s="1068">
        <v>2436</v>
      </c>
      <c r="I11" s="79" t="s">
        <v>93</v>
      </c>
      <c r="J11" s="610"/>
    </row>
    <row r="12" spans="1:12" ht="14.25" customHeight="1">
      <c r="A12" s="68" t="s">
        <v>88</v>
      </c>
      <c r="B12" s="74" t="s">
        <v>1084</v>
      </c>
      <c r="C12" s="605">
        <v>3905</v>
      </c>
      <c r="D12" s="606">
        <v>3554</v>
      </c>
      <c r="E12" s="605">
        <v>4229</v>
      </c>
      <c r="F12" s="607">
        <v>4281</v>
      </c>
      <c r="G12" s="1068">
        <v>3496</v>
      </c>
      <c r="H12" s="1068">
        <v>4162</v>
      </c>
      <c r="I12" s="79" t="s">
        <v>94</v>
      </c>
      <c r="J12" s="610"/>
    </row>
    <row r="13" spans="1:12" ht="14.25" customHeight="1">
      <c r="A13" s="68" t="s">
        <v>89</v>
      </c>
      <c r="B13" s="74" t="s">
        <v>1085</v>
      </c>
      <c r="C13" s="605">
        <v>11346</v>
      </c>
      <c r="D13" s="606">
        <v>6948</v>
      </c>
      <c r="E13" s="605">
        <v>6162</v>
      </c>
      <c r="F13" s="607">
        <v>8142</v>
      </c>
      <c r="G13" s="1068">
        <v>5868</v>
      </c>
      <c r="H13" s="1068">
        <v>6040</v>
      </c>
      <c r="I13" s="79" t="s">
        <v>95</v>
      </c>
      <c r="J13" s="610"/>
    </row>
    <row r="14" spans="1:12" ht="14.25" customHeight="1">
      <c r="A14" s="69" t="s">
        <v>1620</v>
      </c>
      <c r="B14" s="74" t="s">
        <v>876</v>
      </c>
      <c r="C14" s="605">
        <v>5174</v>
      </c>
      <c r="D14" s="606">
        <v>4065</v>
      </c>
      <c r="E14" s="605">
        <v>4141</v>
      </c>
      <c r="F14" s="607">
        <v>3777</v>
      </c>
      <c r="G14" s="1068">
        <v>4372</v>
      </c>
      <c r="H14" s="1068">
        <v>4839</v>
      </c>
      <c r="I14" s="79" t="s">
        <v>1621</v>
      </c>
      <c r="J14" s="610"/>
    </row>
    <row r="15" spans="1:12" ht="14.25" customHeight="1">
      <c r="A15" s="68" t="s">
        <v>90</v>
      </c>
      <c r="B15" s="74" t="s">
        <v>876</v>
      </c>
      <c r="C15" s="605">
        <v>6000</v>
      </c>
      <c r="D15" s="606">
        <v>7489</v>
      </c>
      <c r="E15" s="605">
        <v>12007</v>
      </c>
      <c r="F15" s="607">
        <v>12083</v>
      </c>
      <c r="G15" s="1068">
        <v>17307</v>
      </c>
      <c r="H15" s="1068">
        <v>18624</v>
      </c>
      <c r="I15" s="79" t="s">
        <v>96</v>
      </c>
      <c r="J15" s="610"/>
    </row>
    <row r="16" spans="1:12" ht="14.25" customHeight="1">
      <c r="A16" s="70" t="s">
        <v>873</v>
      </c>
      <c r="B16" s="74" t="s">
        <v>876</v>
      </c>
      <c r="C16" s="605">
        <v>4422</v>
      </c>
      <c r="D16" s="606">
        <v>4199</v>
      </c>
      <c r="E16" s="605">
        <v>2847</v>
      </c>
      <c r="F16" s="607">
        <v>1715</v>
      </c>
      <c r="G16" s="1068">
        <v>1460</v>
      </c>
      <c r="H16" s="1068">
        <v>1704</v>
      </c>
      <c r="I16" s="80" t="s">
        <v>97</v>
      </c>
      <c r="J16" s="611"/>
    </row>
    <row r="17" spans="1:10" ht="6" customHeight="1">
      <c r="E17" s="42"/>
      <c r="F17" s="42"/>
      <c r="G17" s="42"/>
      <c r="H17" s="42"/>
    </row>
    <row r="18" spans="1:10" ht="14.25" customHeight="1">
      <c r="A18" s="1135" t="s">
        <v>1618</v>
      </c>
      <c r="B18" s="1135"/>
      <c r="C18" s="1135"/>
      <c r="D18" s="1135"/>
      <c r="E18" s="1135"/>
      <c r="F18" s="1135"/>
      <c r="G18" s="1135"/>
      <c r="H18" s="1135"/>
      <c r="I18" s="1135"/>
      <c r="J18" s="612"/>
    </row>
    <row r="19" spans="1:10" ht="14.25" customHeight="1">
      <c r="A19" s="1136" t="s">
        <v>1619</v>
      </c>
      <c r="B19" s="1136"/>
      <c r="C19" s="1136"/>
      <c r="D19" s="1136"/>
      <c r="E19" s="1136"/>
      <c r="F19" s="1136"/>
      <c r="G19" s="1136"/>
      <c r="H19" s="1136"/>
      <c r="I19" s="1136"/>
      <c r="J19" s="613"/>
    </row>
  </sheetData>
  <mergeCells count="6">
    <mergeCell ref="I4:I5"/>
    <mergeCell ref="A18:I18"/>
    <mergeCell ref="A19:I19"/>
    <mergeCell ref="A4:A5"/>
    <mergeCell ref="B4:B5"/>
    <mergeCell ref="C5:H5"/>
  </mergeCells>
  <hyperlinks>
    <hyperlink ref="K1" location="'Spis tablic_Contents'!A1" display="&lt; POWRÓT" xr:uid="{00000000-0004-0000-0300-000000000000}"/>
    <hyperlink ref="K2" location="'Spis tablic_Contents'!A1" display="&lt; BACK" xr:uid="{00000000-0004-0000-0300-000001000000}"/>
  </hyperlinks>
  <pageMargins left="0.74803149606299213" right="0.74803149606299213" top="0.74803149606299213" bottom="0.62992125984251968" header="0.51181102362204722" footer="0.51181102362204722"/>
  <pageSetup paperSize="9" scale="8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L27"/>
  <sheetViews>
    <sheetView showGridLines="0" zoomScaleNormal="100" workbookViewId="0"/>
  </sheetViews>
  <sheetFormatPr defaultColWidth="9.140625" defaultRowHeight="12"/>
  <cols>
    <col min="1" max="1" width="29.5703125" style="9" customWidth="1"/>
    <col min="2" max="9" width="13.7109375" style="9" customWidth="1"/>
    <col min="10" max="10" width="11.5703125" style="9" customWidth="1"/>
    <col min="11" max="11" width="12.85546875" style="9" customWidth="1"/>
    <col min="12" max="16384" width="9.140625" style="9"/>
  </cols>
  <sheetData>
    <row r="1" spans="1:12" ht="14.25" customHeight="1">
      <c r="A1" s="326" t="s">
        <v>1574</v>
      </c>
      <c r="B1" s="15"/>
      <c r="C1" s="15"/>
      <c r="D1" s="15"/>
      <c r="E1" s="15"/>
      <c r="F1" s="15"/>
      <c r="G1" s="15"/>
      <c r="H1" s="15"/>
      <c r="I1" s="15"/>
      <c r="K1" s="2" t="s">
        <v>500</v>
      </c>
      <c r="L1" s="10"/>
    </row>
    <row r="2" spans="1:12" ht="14.25" customHeight="1">
      <c r="A2" s="371" t="s">
        <v>1575</v>
      </c>
      <c r="B2" s="26"/>
      <c r="C2" s="26"/>
      <c r="D2" s="26"/>
      <c r="E2" s="26"/>
      <c r="F2" s="26"/>
      <c r="G2" s="26"/>
      <c r="H2" s="26"/>
      <c r="I2" s="26"/>
      <c r="K2" s="60" t="s">
        <v>501</v>
      </c>
      <c r="L2" s="10"/>
    </row>
    <row r="3" spans="1:12" ht="6" customHeight="1">
      <c r="A3" s="27"/>
      <c r="B3" s="28"/>
      <c r="C3" s="28"/>
      <c r="D3" s="28"/>
      <c r="E3" s="28"/>
      <c r="F3" s="28"/>
      <c r="G3" s="28"/>
      <c r="H3" s="28"/>
      <c r="I3" s="28"/>
      <c r="K3" s="3"/>
      <c r="L3" s="10"/>
    </row>
    <row r="4" spans="1:12" ht="44.25" customHeight="1">
      <c r="A4" s="1144" t="s">
        <v>1046</v>
      </c>
      <c r="B4" s="1270" t="s">
        <v>1043</v>
      </c>
      <c r="C4" s="1270"/>
      <c r="D4" s="1270"/>
      <c r="E4" s="1270"/>
      <c r="F4" s="1270" t="s">
        <v>1044</v>
      </c>
      <c r="G4" s="1270"/>
      <c r="H4" s="1270"/>
      <c r="I4" s="1126"/>
    </row>
    <row r="5" spans="1:12" ht="87" customHeight="1">
      <c r="A5" s="1145"/>
      <c r="B5" s="1151" t="s">
        <v>1027</v>
      </c>
      <c r="C5" s="1270" t="s">
        <v>1029</v>
      </c>
      <c r="D5" s="1270"/>
      <c r="E5" s="1270"/>
      <c r="F5" s="1151" t="s">
        <v>1027</v>
      </c>
      <c r="G5" s="1270" t="s">
        <v>1045</v>
      </c>
      <c r="H5" s="1270"/>
      <c r="I5" s="1126"/>
    </row>
    <row r="6" spans="1:12" ht="44.25" customHeight="1">
      <c r="A6" s="1146"/>
      <c r="B6" s="1151"/>
      <c r="C6" s="386" t="s">
        <v>1030</v>
      </c>
      <c r="D6" s="386" t="s">
        <v>1031</v>
      </c>
      <c r="E6" s="387" t="s">
        <v>1032</v>
      </c>
      <c r="F6" s="1151"/>
      <c r="G6" s="386" t="s">
        <v>1030</v>
      </c>
      <c r="H6" s="386" t="s">
        <v>1031</v>
      </c>
      <c r="I6" s="384" t="s">
        <v>1032</v>
      </c>
      <c r="J6" s="30"/>
      <c r="K6" s="30"/>
      <c r="L6" s="30"/>
    </row>
    <row r="7" spans="1:12" ht="14.25" customHeight="1">
      <c r="A7" s="391" t="s">
        <v>1033</v>
      </c>
      <c r="B7" s="578">
        <v>1</v>
      </c>
      <c r="C7" s="579">
        <v>12.6</v>
      </c>
      <c r="D7" s="579">
        <v>12.6</v>
      </c>
      <c r="E7" s="576">
        <v>12.6</v>
      </c>
      <c r="F7" s="578">
        <v>1</v>
      </c>
      <c r="G7" s="579">
        <v>1.1000000000000001</v>
      </c>
      <c r="H7" s="579">
        <v>1.1000000000000001</v>
      </c>
      <c r="I7" s="580">
        <v>1.1000000000000001</v>
      </c>
      <c r="J7" s="909"/>
      <c r="K7" s="30"/>
      <c r="L7" s="30"/>
    </row>
    <row r="8" spans="1:12" ht="14.25" customHeight="1">
      <c r="A8" s="210" t="s">
        <v>1034</v>
      </c>
      <c r="B8" s="575">
        <v>2</v>
      </c>
      <c r="C8" s="576">
        <v>17.899999999999999</v>
      </c>
      <c r="D8" s="576">
        <v>21.4</v>
      </c>
      <c r="E8" s="576">
        <v>25</v>
      </c>
      <c r="F8" s="575">
        <v>1</v>
      </c>
      <c r="G8" s="576">
        <v>2.6</v>
      </c>
      <c r="H8" s="576">
        <v>2.6</v>
      </c>
      <c r="I8" s="577">
        <v>2.6</v>
      </c>
      <c r="J8" s="909"/>
      <c r="K8" s="30"/>
      <c r="L8" s="30"/>
    </row>
    <row r="9" spans="1:12" ht="14.25" customHeight="1">
      <c r="A9" s="210" t="s">
        <v>1035</v>
      </c>
      <c r="B9" s="575">
        <v>6</v>
      </c>
      <c r="C9" s="576">
        <v>19.600000000000001</v>
      </c>
      <c r="D9" s="576">
        <v>26.3</v>
      </c>
      <c r="E9" s="576">
        <v>49.3</v>
      </c>
      <c r="F9" s="575">
        <v>6</v>
      </c>
      <c r="G9" s="576">
        <v>6.6</v>
      </c>
      <c r="H9" s="576">
        <v>7.7</v>
      </c>
      <c r="I9" s="577">
        <v>9.9</v>
      </c>
      <c r="J9" s="909"/>
      <c r="K9" s="30"/>
      <c r="L9" s="30"/>
    </row>
    <row r="10" spans="1:12" ht="14.25" customHeight="1">
      <c r="A10" s="210" t="s">
        <v>1036</v>
      </c>
      <c r="B10" s="575">
        <v>4</v>
      </c>
      <c r="C10" s="576">
        <v>23</v>
      </c>
      <c r="D10" s="576">
        <v>33.799999999999997</v>
      </c>
      <c r="E10" s="576">
        <v>50</v>
      </c>
      <c r="F10" s="575">
        <v>2</v>
      </c>
      <c r="G10" s="576">
        <v>4.8</v>
      </c>
      <c r="H10" s="576">
        <v>4.9000000000000004</v>
      </c>
      <c r="I10" s="577">
        <v>5</v>
      </c>
      <c r="J10" s="909"/>
      <c r="K10" s="30"/>
      <c r="L10" s="30"/>
    </row>
    <row r="11" spans="1:12" ht="14.25" customHeight="1">
      <c r="A11" s="210" t="s">
        <v>87</v>
      </c>
      <c r="B11" s="575">
        <v>1</v>
      </c>
      <c r="C11" s="576">
        <v>17</v>
      </c>
      <c r="D11" s="576">
        <v>17</v>
      </c>
      <c r="E11" s="576">
        <v>17</v>
      </c>
      <c r="F11" s="575">
        <v>1</v>
      </c>
      <c r="G11" s="576">
        <v>5</v>
      </c>
      <c r="H11" s="576">
        <v>5</v>
      </c>
      <c r="I11" s="577">
        <v>5</v>
      </c>
      <c r="J11" s="909"/>
      <c r="K11" s="30"/>
      <c r="L11" s="30"/>
    </row>
    <row r="12" spans="1:12" ht="14.25" customHeight="1">
      <c r="A12" s="210" t="s">
        <v>1037</v>
      </c>
      <c r="B12" s="575">
        <v>4</v>
      </c>
      <c r="C12" s="576">
        <v>16.600000000000001</v>
      </c>
      <c r="D12" s="576">
        <v>21</v>
      </c>
      <c r="E12" s="576">
        <v>28.4</v>
      </c>
      <c r="F12" s="575">
        <v>3</v>
      </c>
      <c r="G12" s="576">
        <v>4.5999999999999996</v>
      </c>
      <c r="H12" s="576">
        <v>5.4</v>
      </c>
      <c r="I12" s="577">
        <v>5.8</v>
      </c>
      <c r="J12" s="909"/>
      <c r="K12" s="30"/>
      <c r="L12" s="30"/>
    </row>
    <row r="13" spans="1:12" ht="14.25" customHeight="1">
      <c r="A13" s="210" t="s">
        <v>490</v>
      </c>
      <c r="B13" s="575">
        <v>2</v>
      </c>
      <c r="C13" s="576">
        <v>17.600000000000001</v>
      </c>
      <c r="D13" s="576">
        <v>20.399999999999999</v>
      </c>
      <c r="E13" s="576">
        <v>23.1</v>
      </c>
      <c r="F13" s="575">
        <v>1</v>
      </c>
      <c r="G13" s="576">
        <v>4</v>
      </c>
      <c r="H13" s="576">
        <v>4</v>
      </c>
      <c r="I13" s="577">
        <v>4</v>
      </c>
      <c r="J13" s="909"/>
      <c r="K13" s="30"/>
      <c r="L13" s="30"/>
    </row>
    <row r="14" spans="1:12" ht="14.25" customHeight="1">
      <c r="A14" s="210" t="s">
        <v>1038</v>
      </c>
      <c r="B14" s="575">
        <v>1</v>
      </c>
      <c r="C14" s="576">
        <v>20.9</v>
      </c>
      <c r="D14" s="576">
        <v>20.9</v>
      </c>
      <c r="E14" s="576">
        <v>20.9</v>
      </c>
      <c r="F14" s="575">
        <v>2</v>
      </c>
      <c r="G14" s="576">
        <v>8.9</v>
      </c>
      <c r="H14" s="576">
        <v>9.1999999999999993</v>
      </c>
      <c r="I14" s="577">
        <v>9.5</v>
      </c>
      <c r="J14" s="909"/>
      <c r="K14" s="30"/>
      <c r="L14" s="30"/>
    </row>
    <row r="15" spans="1:12" ht="14.25" customHeight="1">
      <c r="A15" s="210" t="s">
        <v>1039</v>
      </c>
      <c r="B15" s="575">
        <v>2</v>
      </c>
      <c r="C15" s="576">
        <v>14.3</v>
      </c>
      <c r="D15" s="576">
        <v>18.399999999999999</v>
      </c>
      <c r="E15" s="576">
        <v>22.5</v>
      </c>
      <c r="F15" s="575">
        <v>1</v>
      </c>
      <c r="G15" s="576">
        <v>4.5999999999999996</v>
      </c>
      <c r="H15" s="576">
        <v>4.5999999999999996</v>
      </c>
      <c r="I15" s="577">
        <v>4.5999999999999996</v>
      </c>
      <c r="J15" s="909"/>
      <c r="K15" s="30"/>
      <c r="L15" s="30"/>
    </row>
    <row r="16" spans="1:12" ht="14.25" customHeight="1">
      <c r="A16" s="210" t="s">
        <v>1040</v>
      </c>
      <c r="B16" s="575">
        <v>6</v>
      </c>
      <c r="C16" s="576">
        <v>10.4</v>
      </c>
      <c r="D16" s="576">
        <v>15</v>
      </c>
      <c r="E16" s="576">
        <v>18</v>
      </c>
      <c r="F16" s="575">
        <v>6</v>
      </c>
      <c r="G16" s="576">
        <v>2</v>
      </c>
      <c r="H16" s="576">
        <v>3.2</v>
      </c>
      <c r="I16" s="577">
        <v>6.6</v>
      </c>
      <c r="J16" s="909"/>
      <c r="K16" s="30"/>
      <c r="L16" s="30"/>
    </row>
    <row r="17" spans="1:12" ht="14.25" customHeight="1">
      <c r="A17" s="210" t="s">
        <v>1041</v>
      </c>
      <c r="B17" s="575">
        <v>4</v>
      </c>
      <c r="C17" s="576">
        <v>18.8</v>
      </c>
      <c r="D17" s="576">
        <v>25.7</v>
      </c>
      <c r="E17" s="576">
        <v>42.9</v>
      </c>
      <c r="F17" s="575">
        <v>1</v>
      </c>
      <c r="G17" s="576">
        <v>2.8</v>
      </c>
      <c r="H17" s="576">
        <v>2.8</v>
      </c>
      <c r="I17" s="577">
        <v>2.8</v>
      </c>
      <c r="J17" s="909"/>
      <c r="K17" s="30"/>
      <c r="L17" s="30"/>
    </row>
    <row r="18" spans="1:12" ht="14.25" customHeight="1">
      <c r="A18" s="210" t="s">
        <v>1042</v>
      </c>
      <c r="B18" s="575">
        <v>3</v>
      </c>
      <c r="C18" s="576">
        <v>13.4</v>
      </c>
      <c r="D18" s="576">
        <v>26.7</v>
      </c>
      <c r="E18" s="576">
        <v>46.9</v>
      </c>
      <c r="F18" s="575">
        <v>1</v>
      </c>
      <c r="G18" s="576">
        <v>5.2</v>
      </c>
      <c r="H18" s="576">
        <v>5.2</v>
      </c>
      <c r="I18" s="577">
        <v>5.2</v>
      </c>
      <c r="J18" s="909"/>
      <c r="K18" s="30"/>
      <c r="L18" s="30"/>
    </row>
    <row r="19" spans="1:12" ht="14.25" customHeight="1">
      <c r="A19" s="210" t="s">
        <v>799</v>
      </c>
      <c r="B19" s="575">
        <v>1</v>
      </c>
      <c r="C19" s="576">
        <v>17.2</v>
      </c>
      <c r="D19" s="576">
        <v>17.2</v>
      </c>
      <c r="E19" s="576">
        <v>17.2</v>
      </c>
      <c r="F19" s="575">
        <v>1</v>
      </c>
      <c r="G19" s="576">
        <v>6.6</v>
      </c>
      <c r="H19" s="576">
        <v>6.6</v>
      </c>
      <c r="I19" s="577">
        <v>6.6</v>
      </c>
      <c r="J19" s="909"/>
      <c r="K19" s="30"/>
      <c r="L19" s="30"/>
    </row>
    <row r="20" spans="1:12" s="30" customFormat="1" ht="14.25" customHeight="1">
      <c r="A20" s="210" t="s">
        <v>209</v>
      </c>
      <c r="B20" s="575">
        <v>2</v>
      </c>
      <c r="C20" s="576">
        <v>23.4</v>
      </c>
      <c r="D20" s="576">
        <v>25.9</v>
      </c>
      <c r="E20" s="576">
        <v>28.4</v>
      </c>
      <c r="F20" s="581">
        <v>1</v>
      </c>
      <c r="G20" s="582">
        <v>8.6</v>
      </c>
      <c r="H20" s="582">
        <v>8.6</v>
      </c>
      <c r="I20" s="583">
        <v>8.6</v>
      </c>
      <c r="J20" s="909"/>
    </row>
    <row r="21" spans="1:12" ht="14.25" customHeight="1">
      <c r="A21" s="210" t="s">
        <v>208</v>
      </c>
      <c r="B21" s="575">
        <v>1</v>
      </c>
      <c r="C21" s="576">
        <v>11.9</v>
      </c>
      <c r="D21" s="576">
        <v>11.9</v>
      </c>
      <c r="E21" s="576">
        <v>11.9</v>
      </c>
      <c r="F21" s="575">
        <v>1</v>
      </c>
      <c r="G21" s="576">
        <v>5.9</v>
      </c>
      <c r="H21" s="576">
        <v>5.9</v>
      </c>
      <c r="I21" s="577">
        <v>5.9</v>
      </c>
      <c r="J21" s="909"/>
      <c r="K21" s="30"/>
      <c r="L21" s="30"/>
    </row>
    <row r="22" spans="1:12" ht="14.25" customHeight="1">
      <c r="A22" s="210" t="s">
        <v>207</v>
      </c>
      <c r="B22" s="575">
        <v>2</v>
      </c>
      <c r="C22" s="576">
        <v>12.2</v>
      </c>
      <c r="D22" s="576">
        <v>20.100000000000001</v>
      </c>
      <c r="E22" s="576">
        <v>27.9</v>
      </c>
      <c r="F22" s="575">
        <v>1</v>
      </c>
      <c r="G22" s="576">
        <v>4.3</v>
      </c>
      <c r="H22" s="576">
        <v>4.3</v>
      </c>
      <c r="I22" s="577">
        <v>4.3</v>
      </c>
      <c r="J22" s="909"/>
      <c r="K22" s="30"/>
      <c r="L22" s="30"/>
    </row>
    <row r="23" spans="1:12" ht="14.25" customHeight="1">
      <c r="A23" s="210" t="s">
        <v>717</v>
      </c>
      <c r="B23" s="200">
        <v>2</v>
      </c>
      <c r="C23" s="201">
        <v>14.3</v>
      </c>
      <c r="D23" s="201">
        <v>16.100000000000001</v>
      </c>
      <c r="E23" s="201">
        <v>17.899999999999999</v>
      </c>
      <c r="F23" s="575">
        <v>2</v>
      </c>
      <c r="G23" s="576">
        <v>1.7</v>
      </c>
      <c r="H23" s="576">
        <v>1.8</v>
      </c>
      <c r="I23" s="577">
        <v>1.8</v>
      </c>
      <c r="J23" s="909"/>
      <c r="K23" s="30"/>
      <c r="L23" s="30"/>
    </row>
    <row r="24" spans="1:12" ht="14.25" customHeight="1">
      <c r="A24" s="210" t="s">
        <v>206</v>
      </c>
      <c r="B24" s="575">
        <v>1</v>
      </c>
      <c r="C24" s="576">
        <v>14.2</v>
      </c>
      <c r="D24" s="576">
        <v>14.2</v>
      </c>
      <c r="E24" s="576">
        <v>14.2</v>
      </c>
      <c r="F24" s="575">
        <v>1</v>
      </c>
      <c r="G24" s="576">
        <v>9.1999999999999993</v>
      </c>
      <c r="H24" s="576">
        <v>9.1999999999999993</v>
      </c>
      <c r="I24" s="577">
        <v>9.1999999999999993</v>
      </c>
      <c r="J24" s="909"/>
      <c r="K24" s="30"/>
      <c r="L24" s="30"/>
    </row>
    <row r="25" spans="1:12" ht="6" customHeight="1">
      <c r="J25" s="30"/>
      <c r="K25" s="30"/>
      <c r="L25" s="30"/>
    </row>
    <row r="26" spans="1:12" ht="14.25" customHeight="1">
      <c r="A26" s="573" t="s">
        <v>539</v>
      </c>
      <c r="B26" s="25"/>
      <c r="C26" s="25"/>
      <c r="D26" s="25"/>
      <c r="E26" s="25"/>
      <c r="F26" s="25"/>
      <c r="G26" s="25"/>
      <c r="J26" s="30"/>
      <c r="K26" s="30"/>
      <c r="L26" s="30"/>
    </row>
    <row r="27" spans="1:12" ht="14.25" customHeight="1">
      <c r="A27" s="574" t="s">
        <v>858</v>
      </c>
      <c r="B27" s="25"/>
      <c r="C27" s="25"/>
      <c r="D27" s="25"/>
      <c r="E27" s="25"/>
      <c r="F27" s="25"/>
      <c r="G27" s="25"/>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scale="89" orientation="portrait" r:id="rId1"/>
      <headerFooter alignWithMargins="0"/>
    </customSheetView>
  </customSheetViews>
  <mergeCells count="7">
    <mergeCell ref="A4:A6"/>
    <mergeCell ref="B5:B6"/>
    <mergeCell ref="F5:F6"/>
    <mergeCell ref="C5:E5"/>
    <mergeCell ref="B4:E4"/>
    <mergeCell ref="F4:I4"/>
    <mergeCell ref="G5:I5"/>
  </mergeCells>
  <phoneticPr fontId="8" type="noConversion"/>
  <hyperlinks>
    <hyperlink ref="K1" location="'Spis tablic_Contents'!A1" display="&lt; POWRÓT" xr:uid="{00000000-0004-0000-2700-000000000000}"/>
    <hyperlink ref="K2" location="'Spis tablic_Contents'!A1" display="&lt; BACK" xr:uid="{00000000-0004-0000-2700-000001000000}"/>
  </hyperlinks>
  <pageMargins left="0.78740157480314965" right="0.78740157480314965" top="0.78740157480314965" bottom="0.78740157480314965" header="0.51181102362204722" footer="0.51181102362204722"/>
  <pageSetup paperSize="9" scale="94" orientation="landscape" r:id="rId2"/>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G28"/>
  <sheetViews>
    <sheetView showGridLines="0" zoomScaleNormal="100" workbookViewId="0"/>
  </sheetViews>
  <sheetFormatPr defaultColWidth="9.140625" defaultRowHeight="12"/>
  <cols>
    <col min="1" max="1" width="34.85546875" style="9" customWidth="1"/>
    <col min="2" max="5" width="18.85546875" style="9" customWidth="1"/>
    <col min="6" max="6" width="9.140625" style="9"/>
    <col min="7" max="7" width="9.140625" style="30"/>
    <col min="8" max="16384" width="9.140625" style="9"/>
  </cols>
  <sheetData>
    <row r="1" spans="1:7" ht="14.25" customHeight="1">
      <c r="A1" s="390" t="s">
        <v>1576</v>
      </c>
      <c r="B1" s="43"/>
      <c r="C1" s="43"/>
      <c r="D1" s="43"/>
      <c r="E1" s="43"/>
      <c r="F1" s="10"/>
      <c r="G1" s="2" t="s">
        <v>500</v>
      </c>
    </row>
    <row r="2" spans="1:7" ht="14.25" customHeight="1">
      <c r="A2" s="59" t="s">
        <v>1577</v>
      </c>
      <c r="B2" s="13"/>
      <c r="C2" s="13"/>
      <c r="D2" s="13"/>
      <c r="E2" s="13"/>
      <c r="F2" s="10"/>
      <c r="G2" s="60" t="s">
        <v>501</v>
      </c>
    </row>
    <row r="3" spans="1:7" ht="5.0999999999999996" customHeight="1">
      <c r="A3" s="14"/>
      <c r="B3" s="20"/>
      <c r="C3" s="20"/>
      <c r="D3" s="20"/>
      <c r="E3" s="20"/>
      <c r="F3" s="10"/>
      <c r="G3" s="3"/>
    </row>
    <row r="4" spans="1:7" ht="28.5" customHeight="1">
      <c r="A4" s="1144" t="s">
        <v>1046</v>
      </c>
      <c r="B4" s="1270" t="s">
        <v>1047</v>
      </c>
      <c r="C4" s="1270"/>
      <c r="D4" s="1270"/>
      <c r="E4" s="1126"/>
    </row>
    <row r="5" spans="1:7" ht="72" customHeight="1">
      <c r="A5" s="1145"/>
      <c r="B5" s="1151" t="s">
        <v>1027</v>
      </c>
      <c r="C5" s="1270" t="s">
        <v>1048</v>
      </c>
      <c r="D5" s="1270"/>
      <c r="E5" s="1126"/>
    </row>
    <row r="6" spans="1:7" ht="31.5" customHeight="1">
      <c r="A6" s="1146"/>
      <c r="B6" s="1217"/>
      <c r="C6" s="387" t="s">
        <v>1030</v>
      </c>
      <c r="D6" s="387" t="s">
        <v>1031</v>
      </c>
      <c r="E6" s="385" t="s">
        <v>1032</v>
      </c>
    </row>
    <row r="7" spans="1:7" ht="14.25" customHeight="1">
      <c r="A7" s="63" t="s">
        <v>59</v>
      </c>
      <c r="B7" s="584">
        <v>1</v>
      </c>
      <c r="C7" s="584">
        <v>353</v>
      </c>
      <c r="D7" s="584">
        <v>353</v>
      </c>
      <c r="E7" s="585">
        <v>353</v>
      </c>
    </row>
    <row r="8" spans="1:7" ht="14.25" customHeight="1">
      <c r="A8" s="63" t="s">
        <v>60</v>
      </c>
      <c r="B8" s="581">
        <v>1</v>
      </c>
      <c r="C8" s="581">
        <v>450</v>
      </c>
      <c r="D8" s="581">
        <v>450</v>
      </c>
      <c r="E8" s="585">
        <v>450</v>
      </c>
    </row>
    <row r="9" spans="1:7" ht="14.25" customHeight="1">
      <c r="A9" s="63" t="s">
        <v>61</v>
      </c>
      <c r="B9" s="581">
        <v>3</v>
      </c>
      <c r="C9" s="581">
        <v>393</v>
      </c>
      <c r="D9" s="581">
        <v>426</v>
      </c>
      <c r="E9" s="585">
        <v>487</v>
      </c>
    </row>
    <row r="10" spans="1:7" ht="14.25" customHeight="1">
      <c r="A10" s="63" t="s">
        <v>72</v>
      </c>
      <c r="B10" s="581">
        <v>2</v>
      </c>
      <c r="C10" s="581">
        <v>334</v>
      </c>
      <c r="D10" s="581">
        <v>519</v>
      </c>
      <c r="E10" s="585">
        <v>704</v>
      </c>
    </row>
    <row r="11" spans="1:7" ht="14.25" customHeight="1">
      <c r="A11" s="63" t="s">
        <v>73</v>
      </c>
      <c r="B11" s="581">
        <v>1</v>
      </c>
      <c r="C11" s="581">
        <v>345</v>
      </c>
      <c r="D11" s="581">
        <v>345</v>
      </c>
      <c r="E11" s="585">
        <v>345</v>
      </c>
    </row>
    <row r="12" spans="1:7" ht="14.25" customHeight="1">
      <c r="A12" s="63" t="s">
        <v>74</v>
      </c>
      <c r="B12" s="581">
        <v>3</v>
      </c>
      <c r="C12" s="581">
        <v>468</v>
      </c>
      <c r="D12" s="581">
        <v>493</v>
      </c>
      <c r="E12" s="585">
        <v>523</v>
      </c>
    </row>
    <row r="13" spans="1:7" ht="14.25" customHeight="1">
      <c r="A13" s="63" t="s">
        <v>75</v>
      </c>
      <c r="B13" s="581">
        <v>2</v>
      </c>
      <c r="C13" s="581">
        <v>306</v>
      </c>
      <c r="D13" s="581">
        <v>351</v>
      </c>
      <c r="E13" s="585">
        <v>395</v>
      </c>
    </row>
    <row r="14" spans="1:7" ht="14.25" customHeight="1">
      <c r="A14" s="63" t="s">
        <v>76</v>
      </c>
      <c r="B14" s="581">
        <v>2</v>
      </c>
      <c r="C14" s="581">
        <v>468</v>
      </c>
      <c r="D14" s="581">
        <v>469</v>
      </c>
      <c r="E14" s="585">
        <v>469</v>
      </c>
    </row>
    <row r="15" spans="1:7" s="30" customFormat="1" ht="14.25" customHeight="1">
      <c r="A15" s="63" t="s">
        <v>77</v>
      </c>
      <c r="B15" s="581">
        <v>1</v>
      </c>
      <c r="C15" s="581">
        <v>290</v>
      </c>
      <c r="D15" s="581">
        <v>290</v>
      </c>
      <c r="E15" s="585">
        <v>290</v>
      </c>
    </row>
    <row r="16" spans="1:7" ht="14.25" customHeight="1">
      <c r="A16" s="63" t="s">
        <v>78</v>
      </c>
      <c r="B16" s="581">
        <v>5</v>
      </c>
      <c r="C16" s="581">
        <v>316</v>
      </c>
      <c r="D16" s="581">
        <v>335</v>
      </c>
      <c r="E16" s="585">
        <v>355</v>
      </c>
    </row>
    <row r="17" spans="1:5" ht="14.25" customHeight="1">
      <c r="A17" s="63" t="s">
        <v>79</v>
      </c>
      <c r="B17" s="581">
        <v>1</v>
      </c>
      <c r="C17" s="581">
        <v>589</v>
      </c>
      <c r="D17" s="581">
        <v>589</v>
      </c>
      <c r="E17" s="585">
        <v>589</v>
      </c>
    </row>
    <row r="18" spans="1:5" ht="14.25" customHeight="1">
      <c r="A18" s="63" t="s">
        <v>80</v>
      </c>
      <c r="B18" s="581">
        <v>2</v>
      </c>
      <c r="C18" s="581">
        <v>391</v>
      </c>
      <c r="D18" s="581">
        <v>509</v>
      </c>
      <c r="E18" s="585">
        <v>627</v>
      </c>
    </row>
    <row r="19" spans="1:5" ht="14.25" customHeight="1">
      <c r="A19" s="63" t="s">
        <v>82</v>
      </c>
      <c r="B19" s="581">
        <v>1</v>
      </c>
      <c r="C19" s="581">
        <v>357</v>
      </c>
      <c r="D19" s="581">
        <v>357</v>
      </c>
      <c r="E19" s="585">
        <v>357</v>
      </c>
    </row>
    <row r="20" spans="1:5" s="30" customFormat="1" ht="14.25" customHeight="1">
      <c r="A20" s="63" t="s">
        <v>209</v>
      </c>
      <c r="B20" s="581">
        <v>1</v>
      </c>
      <c r="C20" s="581">
        <v>536</v>
      </c>
      <c r="D20" s="581">
        <v>536</v>
      </c>
      <c r="E20" s="585">
        <v>536</v>
      </c>
    </row>
    <row r="21" spans="1:5" ht="14.25" customHeight="1">
      <c r="A21" s="63" t="s">
        <v>208</v>
      </c>
      <c r="B21" s="581">
        <v>1</v>
      </c>
      <c r="C21" s="581">
        <v>345</v>
      </c>
      <c r="D21" s="581">
        <v>345</v>
      </c>
      <c r="E21" s="585">
        <v>345</v>
      </c>
    </row>
    <row r="22" spans="1:5" ht="14.25" customHeight="1">
      <c r="A22" s="63" t="s">
        <v>207</v>
      </c>
      <c r="B22" s="581">
        <v>2</v>
      </c>
      <c r="C22" s="581">
        <v>296</v>
      </c>
      <c r="D22" s="581">
        <v>373</v>
      </c>
      <c r="E22" s="585">
        <v>450</v>
      </c>
    </row>
    <row r="23" spans="1:5" ht="14.25" customHeight="1">
      <c r="A23" s="63" t="s">
        <v>85</v>
      </c>
      <c r="B23" s="581">
        <v>1</v>
      </c>
      <c r="C23" s="581">
        <v>315</v>
      </c>
      <c r="D23" s="581">
        <v>315</v>
      </c>
      <c r="E23" s="585">
        <v>315</v>
      </c>
    </row>
    <row r="24" spans="1:5" ht="14.25" customHeight="1">
      <c r="A24" s="63" t="s">
        <v>206</v>
      </c>
      <c r="B24" s="581">
        <v>1</v>
      </c>
      <c r="C24" s="581">
        <v>331</v>
      </c>
      <c r="D24" s="581">
        <v>331</v>
      </c>
      <c r="E24" s="585">
        <v>331</v>
      </c>
    </row>
    <row r="25" spans="1:5" ht="6" customHeight="1">
      <c r="A25" s="8"/>
      <c r="B25" s="45"/>
      <c r="C25" s="45"/>
      <c r="D25" s="45"/>
      <c r="E25" s="45"/>
    </row>
    <row r="26" spans="1:5" ht="14.25" customHeight="1">
      <c r="A26" s="573" t="s">
        <v>539</v>
      </c>
      <c r="B26" s="1042"/>
      <c r="C26" s="1042"/>
      <c r="D26" s="1042"/>
      <c r="E26" s="1042"/>
    </row>
    <row r="27" spans="1:5" ht="14.25" customHeight="1">
      <c r="A27" s="574" t="s">
        <v>858</v>
      </c>
      <c r="B27" s="1043"/>
      <c r="C27" s="1043"/>
      <c r="D27" s="1043"/>
      <c r="E27" s="1043"/>
    </row>
    <row r="28" spans="1:5" ht="14.25" customHeight="1">
      <c r="A28" s="1043"/>
      <c r="B28" s="1043"/>
      <c r="C28" s="1043"/>
      <c r="D28" s="1043"/>
      <c r="E28" s="1043"/>
    </row>
  </sheetData>
  <customSheetViews>
    <customSheetView guid="{17A61E15-CB34-4E45-B54C-4890B27A542F}" showGridLines="0">
      <selection activeCell="A3" sqref="A3"/>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4">
    <mergeCell ref="C5:E5"/>
    <mergeCell ref="A4:A6"/>
    <mergeCell ref="B5:B6"/>
    <mergeCell ref="B4:E4"/>
  </mergeCells>
  <phoneticPr fontId="8" type="noConversion"/>
  <hyperlinks>
    <hyperlink ref="G1" location="'Spis tablic_Contents'!A1" display="&lt; POWRÓT" xr:uid="{00000000-0004-0000-2800-000000000000}"/>
    <hyperlink ref="G2" location="'Spis tablic_Contents'!A1" display="&lt; BACK" xr:uid="{00000000-0004-0000-2800-000001000000}"/>
  </hyperlinks>
  <pageMargins left="0.78740157480314965" right="0.78740157480314965" top="0.78740157480314965" bottom="0.78740157480314965" header="0.51181102362204722" footer="0.51181102362204722"/>
  <pageSetup paperSize="9" orientation="landscape" r:id="rId2"/>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L28"/>
  <sheetViews>
    <sheetView showGridLines="0" zoomScale="96" zoomScaleNormal="96" workbookViewId="0"/>
  </sheetViews>
  <sheetFormatPr defaultColWidth="9.140625" defaultRowHeight="12"/>
  <cols>
    <col min="1" max="1" width="32.28515625" style="9" customWidth="1"/>
    <col min="2" max="9" width="13.42578125" style="9" customWidth="1"/>
    <col min="10" max="10" width="9.140625" style="9"/>
    <col min="11" max="11" width="12.140625" style="9" customWidth="1"/>
    <col min="12" max="16384" width="9.140625" style="9"/>
  </cols>
  <sheetData>
    <row r="1" spans="1:12" ht="14.25" customHeight="1">
      <c r="A1" s="392" t="s">
        <v>1578</v>
      </c>
      <c r="B1" s="392"/>
      <c r="C1" s="392"/>
      <c r="D1" s="392"/>
      <c r="E1" s="392"/>
      <c r="F1" s="392"/>
      <c r="G1" s="15"/>
      <c r="H1" s="15"/>
      <c r="I1" s="15"/>
      <c r="K1" s="2" t="s">
        <v>500</v>
      </c>
      <c r="L1" s="10"/>
    </row>
    <row r="2" spans="1:12" ht="14.25" customHeight="1">
      <c r="A2" s="311" t="s">
        <v>1456</v>
      </c>
      <c r="B2" s="16"/>
      <c r="C2" s="16"/>
      <c r="D2" s="16"/>
      <c r="E2" s="16"/>
      <c r="F2" s="16"/>
      <c r="G2" s="16"/>
      <c r="H2" s="16"/>
      <c r="I2" s="16"/>
      <c r="K2" s="60" t="s">
        <v>501</v>
      </c>
      <c r="L2" s="10"/>
    </row>
    <row r="3" spans="1:12" ht="6" customHeight="1">
      <c r="A3" s="14"/>
      <c r="B3" s="20"/>
      <c r="C3" s="20"/>
      <c r="D3" s="20"/>
      <c r="E3" s="20"/>
      <c r="F3" s="20"/>
      <c r="G3" s="20"/>
      <c r="H3" s="20"/>
      <c r="I3" s="20"/>
      <c r="K3" s="3"/>
      <c r="L3" s="10"/>
    </row>
    <row r="4" spans="1:12" ht="48" customHeight="1">
      <c r="A4" s="1144" t="s">
        <v>1046</v>
      </c>
      <c r="B4" s="1270" t="s">
        <v>1049</v>
      </c>
      <c r="C4" s="1270"/>
      <c r="D4" s="1270"/>
      <c r="E4" s="1270"/>
      <c r="F4" s="1270" t="s">
        <v>1050</v>
      </c>
      <c r="G4" s="1270"/>
      <c r="H4" s="1270"/>
      <c r="I4" s="1126"/>
    </row>
    <row r="5" spans="1:12" ht="90" customHeight="1">
      <c r="A5" s="1145"/>
      <c r="B5" s="1147" t="s">
        <v>1027</v>
      </c>
      <c r="C5" s="1270" t="s">
        <v>1051</v>
      </c>
      <c r="D5" s="1270"/>
      <c r="E5" s="1270"/>
      <c r="F5" s="1147" t="s">
        <v>1027</v>
      </c>
      <c r="G5" s="1270" t="s">
        <v>1052</v>
      </c>
      <c r="H5" s="1270"/>
      <c r="I5" s="1126"/>
    </row>
    <row r="6" spans="1:12" ht="48" customHeight="1">
      <c r="A6" s="1146"/>
      <c r="B6" s="1217"/>
      <c r="C6" s="389" t="s">
        <v>1030</v>
      </c>
      <c r="D6" s="389" t="s">
        <v>1031</v>
      </c>
      <c r="E6" s="389" t="s">
        <v>1032</v>
      </c>
      <c r="F6" s="1217"/>
      <c r="G6" s="389" t="s">
        <v>1030</v>
      </c>
      <c r="H6" s="389" t="s">
        <v>1031</v>
      </c>
      <c r="I6" s="388" t="s">
        <v>1032</v>
      </c>
    </row>
    <row r="7" spans="1:12" ht="14.25" customHeight="1">
      <c r="A7" s="63" t="s">
        <v>59</v>
      </c>
      <c r="B7" s="910">
        <v>1</v>
      </c>
      <c r="C7" s="586">
        <v>0.68</v>
      </c>
      <c r="D7" s="586">
        <v>0.68</v>
      </c>
      <c r="E7" s="586">
        <v>0.68</v>
      </c>
      <c r="F7" s="581">
        <v>1</v>
      </c>
      <c r="G7" s="587">
        <v>3.0000000000000001E-3</v>
      </c>
      <c r="H7" s="587">
        <v>3.0000000000000001E-3</v>
      </c>
      <c r="I7" s="588">
        <v>3.0000000000000001E-3</v>
      </c>
    </row>
    <row r="8" spans="1:12" ht="14.25" customHeight="1">
      <c r="A8" s="63" t="s">
        <v>60</v>
      </c>
      <c r="B8" s="910">
        <v>1</v>
      </c>
      <c r="C8" s="586">
        <v>1.33</v>
      </c>
      <c r="D8" s="586">
        <v>1.33</v>
      </c>
      <c r="E8" s="586">
        <v>1.33</v>
      </c>
      <c r="F8" s="581">
        <v>1</v>
      </c>
      <c r="G8" s="587">
        <v>1.2E-2</v>
      </c>
      <c r="H8" s="587">
        <v>1.2E-2</v>
      </c>
      <c r="I8" s="588">
        <v>1.2E-2</v>
      </c>
    </row>
    <row r="9" spans="1:12" ht="14.25" customHeight="1">
      <c r="A9" s="63" t="s">
        <v>61</v>
      </c>
      <c r="B9" s="910">
        <v>1</v>
      </c>
      <c r="C9" s="586">
        <v>1.4</v>
      </c>
      <c r="D9" s="586">
        <v>1.4</v>
      </c>
      <c r="E9" s="586">
        <v>1.4</v>
      </c>
      <c r="F9" s="581">
        <v>2</v>
      </c>
      <c r="G9" s="587">
        <v>1.2E-2</v>
      </c>
      <c r="H9" s="587">
        <v>1.4E-2</v>
      </c>
      <c r="I9" s="588">
        <v>1.4999999999999999E-2</v>
      </c>
    </row>
    <row r="10" spans="1:12" ht="14.25" customHeight="1">
      <c r="A10" s="63" t="s">
        <v>72</v>
      </c>
      <c r="B10" s="910">
        <v>3</v>
      </c>
      <c r="C10" s="586">
        <v>0.62</v>
      </c>
      <c r="D10" s="586">
        <v>1.21</v>
      </c>
      <c r="E10" s="586">
        <v>1.51</v>
      </c>
      <c r="F10" s="581">
        <v>3</v>
      </c>
      <c r="G10" s="587">
        <v>0.01</v>
      </c>
      <c r="H10" s="587">
        <v>1.0999999999999999E-2</v>
      </c>
      <c r="I10" s="588">
        <v>1.4E-2</v>
      </c>
    </row>
    <row r="11" spans="1:12" ht="14.25" customHeight="1">
      <c r="A11" s="63" t="s">
        <v>87</v>
      </c>
      <c r="B11" s="910">
        <v>1</v>
      </c>
      <c r="C11" s="586">
        <v>1.76</v>
      </c>
      <c r="D11" s="586">
        <v>1.76</v>
      </c>
      <c r="E11" s="586">
        <v>1.76</v>
      </c>
      <c r="F11" s="581">
        <v>1</v>
      </c>
      <c r="G11" s="587">
        <v>4.0000000000000001E-3</v>
      </c>
      <c r="H11" s="587">
        <v>4.0000000000000001E-3</v>
      </c>
      <c r="I11" s="588">
        <v>4.0000000000000001E-3</v>
      </c>
    </row>
    <row r="12" spans="1:12" ht="14.25" customHeight="1">
      <c r="A12" s="63" t="s">
        <v>74</v>
      </c>
      <c r="B12" s="910">
        <v>2</v>
      </c>
      <c r="C12" s="586">
        <v>1</v>
      </c>
      <c r="D12" s="586">
        <v>1.1599999999999999</v>
      </c>
      <c r="E12" s="586">
        <v>1.32</v>
      </c>
      <c r="F12" s="581">
        <v>2</v>
      </c>
      <c r="G12" s="587">
        <v>8.9999999999999993E-3</v>
      </c>
      <c r="H12" s="587">
        <v>8.9999999999999993E-3</v>
      </c>
      <c r="I12" s="588">
        <v>0.01</v>
      </c>
    </row>
    <row r="13" spans="1:12" ht="14.25" customHeight="1">
      <c r="A13" s="63" t="s">
        <v>75</v>
      </c>
      <c r="B13" s="910">
        <v>1</v>
      </c>
      <c r="C13" s="586">
        <v>0.14000000000000001</v>
      </c>
      <c r="D13" s="586">
        <v>0.14000000000000001</v>
      </c>
      <c r="E13" s="586">
        <v>0.14000000000000001</v>
      </c>
      <c r="F13" s="581">
        <v>1</v>
      </c>
      <c r="G13" s="587">
        <v>8.0000000000000002E-3</v>
      </c>
      <c r="H13" s="587">
        <v>8.0000000000000002E-3</v>
      </c>
      <c r="I13" s="588">
        <v>8.0000000000000002E-3</v>
      </c>
    </row>
    <row r="14" spans="1:12" ht="14.25" customHeight="1">
      <c r="A14" s="63" t="s">
        <v>76</v>
      </c>
      <c r="B14" s="910">
        <v>1</v>
      </c>
      <c r="C14" s="586">
        <v>1.84</v>
      </c>
      <c r="D14" s="586">
        <v>1.84</v>
      </c>
      <c r="E14" s="586">
        <v>1.84</v>
      </c>
      <c r="F14" s="581">
        <v>1</v>
      </c>
      <c r="G14" s="587">
        <v>8.0000000000000002E-3</v>
      </c>
      <c r="H14" s="587">
        <v>8.0000000000000002E-3</v>
      </c>
      <c r="I14" s="588">
        <v>8.0000000000000002E-3</v>
      </c>
    </row>
    <row r="15" spans="1:12" ht="14.25" customHeight="1">
      <c r="A15" s="63" t="s">
        <v>77</v>
      </c>
      <c r="B15" s="505">
        <v>1</v>
      </c>
      <c r="C15" s="461">
        <v>0.64</v>
      </c>
      <c r="D15" s="461">
        <v>0.64</v>
      </c>
      <c r="E15" s="461">
        <v>0.64</v>
      </c>
      <c r="F15" s="581">
        <v>1</v>
      </c>
      <c r="G15" s="587">
        <v>4.0000000000000001E-3</v>
      </c>
      <c r="H15" s="587">
        <v>4.0000000000000001E-3</v>
      </c>
      <c r="I15" s="588">
        <v>4.0000000000000001E-3</v>
      </c>
    </row>
    <row r="16" spans="1:12" ht="14.25" customHeight="1">
      <c r="A16" s="63" t="s">
        <v>78</v>
      </c>
      <c r="B16" s="505">
        <v>1</v>
      </c>
      <c r="C16" s="461">
        <v>0.71</v>
      </c>
      <c r="D16" s="461">
        <v>0.71</v>
      </c>
      <c r="E16" s="461">
        <v>0.71</v>
      </c>
      <c r="F16" s="581">
        <v>1</v>
      </c>
      <c r="G16" s="587">
        <v>8.0000000000000002E-3</v>
      </c>
      <c r="H16" s="587">
        <v>8.0000000000000002E-3</v>
      </c>
      <c r="I16" s="588">
        <v>8.0000000000000002E-3</v>
      </c>
    </row>
    <row r="17" spans="1:9" ht="14.25" customHeight="1">
      <c r="A17" s="63" t="s">
        <v>79</v>
      </c>
      <c r="B17" s="910">
        <v>1</v>
      </c>
      <c r="C17" s="586">
        <v>1.1200000000000001</v>
      </c>
      <c r="D17" s="586">
        <v>1.1200000000000001</v>
      </c>
      <c r="E17" s="586">
        <v>1.1200000000000001</v>
      </c>
      <c r="F17" s="581">
        <v>1</v>
      </c>
      <c r="G17" s="587">
        <v>6.0000000000000001E-3</v>
      </c>
      <c r="H17" s="587">
        <v>6.0000000000000001E-3</v>
      </c>
      <c r="I17" s="588">
        <v>6.0000000000000001E-3</v>
      </c>
    </row>
    <row r="18" spans="1:9" ht="14.25" customHeight="1">
      <c r="A18" s="63" t="s">
        <v>80</v>
      </c>
      <c r="B18" s="910">
        <v>1</v>
      </c>
      <c r="C18" s="586">
        <v>0.64</v>
      </c>
      <c r="D18" s="586">
        <v>0.64</v>
      </c>
      <c r="E18" s="586">
        <v>0.64</v>
      </c>
      <c r="F18" s="581">
        <v>1</v>
      </c>
      <c r="G18" s="587">
        <v>1.4E-2</v>
      </c>
      <c r="H18" s="587">
        <v>1.4E-2</v>
      </c>
      <c r="I18" s="588">
        <v>1.4E-2</v>
      </c>
    </row>
    <row r="19" spans="1:9" ht="14.25" customHeight="1">
      <c r="A19" s="63" t="s">
        <v>82</v>
      </c>
      <c r="B19" s="910">
        <v>1</v>
      </c>
      <c r="C19" s="586">
        <v>0.4</v>
      </c>
      <c r="D19" s="586">
        <v>0.4</v>
      </c>
      <c r="E19" s="586">
        <v>0.4</v>
      </c>
      <c r="F19" s="581">
        <v>1</v>
      </c>
      <c r="G19" s="587">
        <v>7.0000000000000001E-3</v>
      </c>
      <c r="H19" s="587">
        <v>7.0000000000000001E-3</v>
      </c>
      <c r="I19" s="588">
        <v>7.0000000000000001E-3</v>
      </c>
    </row>
    <row r="20" spans="1:9" s="30" customFormat="1" ht="14.25" customHeight="1">
      <c r="A20" s="63" t="s">
        <v>209</v>
      </c>
      <c r="B20" s="910">
        <v>2</v>
      </c>
      <c r="C20" s="586">
        <v>1.24</v>
      </c>
      <c r="D20" s="586">
        <v>1.32</v>
      </c>
      <c r="E20" s="586">
        <v>1.4</v>
      </c>
      <c r="F20" s="581">
        <v>1</v>
      </c>
      <c r="G20" s="587">
        <v>0.01</v>
      </c>
      <c r="H20" s="587">
        <v>0.01</v>
      </c>
      <c r="I20" s="588">
        <v>0.01</v>
      </c>
    </row>
    <row r="21" spans="1:9" ht="14.25" customHeight="1">
      <c r="A21" s="63" t="s">
        <v>208</v>
      </c>
      <c r="B21" s="505">
        <v>1</v>
      </c>
      <c r="C21" s="461">
        <v>0.66</v>
      </c>
      <c r="D21" s="461">
        <v>0.66</v>
      </c>
      <c r="E21" s="461">
        <v>0.66</v>
      </c>
      <c r="F21" s="581">
        <v>1</v>
      </c>
      <c r="G21" s="587">
        <v>3.0000000000000001E-3</v>
      </c>
      <c r="H21" s="587">
        <v>3.0000000000000001E-3</v>
      </c>
      <c r="I21" s="588">
        <v>3.0000000000000001E-3</v>
      </c>
    </row>
    <row r="22" spans="1:9" ht="14.25" customHeight="1">
      <c r="A22" s="63" t="s">
        <v>84</v>
      </c>
      <c r="B22" s="911"/>
      <c r="C22" s="912"/>
      <c r="D22" s="912"/>
      <c r="E22" s="912"/>
      <c r="F22" s="581">
        <v>1</v>
      </c>
      <c r="G22" s="587">
        <v>6.0000000000000001E-3</v>
      </c>
      <c r="H22" s="587">
        <v>6.0000000000000001E-3</v>
      </c>
      <c r="I22" s="588">
        <v>6.0000000000000001E-3</v>
      </c>
    </row>
    <row r="23" spans="1:9" ht="14.25" customHeight="1">
      <c r="A23" s="63" t="s">
        <v>81</v>
      </c>
      <c r="B23" s="505">
        <v>2</v>
      </c>
      <c r="C23" s="461">
        <v>0.9</v>
      </c>
      <c r="D23" s="461">
        <v>1.1499999999999999</v>
      </c>
      <c r="E23" s="461">
        <v>1.4</v>
      </c>
      <c r="F23" s="581">
        <v>1</v>
      </c>
      <c r="G23" s="587">
        <v>6.0000000000000001E-3</v>
      </c>
      <c r="H23" s="587">
        <v>6.0000000000000001E-3</v>
      </c>
      <c r="I23" s="588">
        <v>6.0000000000000001E-3</v>
      </c>
    </row>
    <row r="24" spans="1:9" ht="14.25" customHeight="1">
      <c r="A24" s="63" t="s">
        <v>85</v>
      </c>
      <c r="B24" s="505">
        <v>1</v>
      </c>
      <c r="C24" s="461">
        <v>1.04</v>
      </c>
      <c r="D24" s="461">
        <v>1.04</v>
      </c>
      <c r="E24" s="461">
        <v>1.04</v>
      </c>
      <c r="F24" s="581">
        <v>1</v>
      </c>
      <c r="G24" s="587">
        <v>8.9999999999999993E-3</v>
      </c>
      <c r="H24" s="587">
        <v>8.9999999999999993E-3</v>
      </c>
      <c r="I24" s="588">
        <v>8.9999999999999993E-3</v>
      </c>
    </row>
    <row r="25" spans="1:9" ht="14.25" customHeight="1">
      <c r="A25" s="63" t="s">
        <v>206</v>
      </c>
      <c r="B25" s="910">
        <v>1</v>
      </c>
      <c r="C25" s="586">
        <v>0.37</v>
      </c>
      <c r="D25" s="586">
        <v>0.37</v>
      </c>
      <c r="E25" s="586">
        <v>0.37</v>
      </c>
      <c r="F25" s="581">
        <v>1</v>
      </c>
      <c r="G25" s="587">
        <v>3.0000000000000001E-3</v>
      </c>
      <c r="H25" s="587">
        <v>3.0000000000000001E-3</v>
      </c>
      <c r="I25" s="588">
        <v>3.0000000000000001E-3</v>
      </c>
    </row>
    <row r="26" spans="1:9" s="30" customFormat="1" ht="6" customHeight="1">
      <c r="A26" s="744"/>
      <c r="B26" s="744"/>
      <c r="C26" s="744"/>
      <c r="D26" s="744"/>
      <c r="E26" s="744"/>
      <c r="F26" s="744"/>
      <c r="G26" s="744"/>
      <c r="H26" s="744"/>
      <c r="I26" s="744"/>
    </row>
    <row r="27" spans="1:9" ht="14.25" customHeight="1">
      <c r="A27" s="573" t="s">
        <v>539</v>
      </c>
      <c r="B27" s="25"/>
      <c r="C27" s="25"/>
      <c r="D27" s="25"/>
      <c r="E27" s="25"/>
      <c r="F27" s="25"/>
      <c r="G27" s="25"/>
    </row>
    <row r="28" spans="1:9" ht="14.25" customHeight="1">
      <c r="A28" s="574" t="s">
        <v>858</v>
      </c>
      <c r="B28" s="25"/>
      <c r="C28" s="25"/>
      <c r="D28" s="25"/>
      <c r="E28" s="25"/>
      <c r="F28" s="25"/>
      <c r="G28" s="25"/>
    </row>
  </sheetData>
  <customSheetViews>
    <customSheetView guid="{17A61E15-CB34-4E45-B54C-4890B27A542F}" showGridLines="0">
      <selection activeCell="E20" sqref="E20"/>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8" type="noConversion"/>
  <hyperlinks>
    <hyperlink ref="K1" location="'Spis tablic_Contents'!A1" display="&lt; POWRÓT" xr:uid="{00000000-0004-0000-2900-000000000000}"/>
    <hyperlink ref="K2" location="'Spis tablic_Contents'!A1" display="&lt; BACK" xr:uid="{00000000-0004-0000-2900-000001000000}"/>
  </hyperlinks>
  <pageMargins left="0.78740157480314965" right="0.78740157480314965" top="0.78740157480314965" bottom="0.78740157480314965" header="0.51181102362204722" footer="0.51181102362204722"/>
  <pageSetup paperSize="9" scale="94" orientation="landscape" r:id="rId2"/>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L28"/>
  <sheetViews>
    <sheetView showGridLines="0" zoomScaleNormal="100" workbookViewId="0"/>
  </sheetViews>
  <sheetFormatPr defaultColWidth="9.140625" defaultRowHeight="12"/>
  <cols>
    <col min="1" max="1" width="32.140625" style="9" customWidth="1"/>
    <col min="2" max="9" width="13.28515625" style="9" customWidth="1"/>
    <col min="10" max="11" width="11.140625" style="9" customWidth="1"/>
    <col min="12" max="16384" width="9.140625" style="9"/>
  </cols>
  <sheetData>
    <row r="1" spans="1:12" ht="14.25" customHeight="1">
      <c r="A1" s="393" t="s">
        <v>1579</v>
      </c>
      <c r="B1" s="12"/>
      <c r="C1" s="12"/>
      <c r="D1" s="12"/>
      <c r="E1" s="12"/>
      <c r="F1" s="12"/>
      <c r="G1" s="12"/>
      <c r="H1" s="12"/>
      <c r="I1" s="12"/>
      <c r="K1" s="2" t="s">
        <v>500</v>
      </c>
      <c r="L1" s="10"/>
    </row>
    <row r="2" spans="1:12" ht="14.25" customHeight="1">
      <c r="A2" s="413" t="s">
        <v>1458</v>
      </c>
      <c r="B2" s="13"/>
      <c r="C2" s="13"/>
      <c r="D2" s="13"/>
      <c r="E2" s="13"/>
      <c r="F2" s="13"/>
      <c r="G2" s="13"/>
      <c r="H2" s="13"/>
      <c r="I2" s="13"/>
      <c r="K2" s="60" t="s">
        <v>501</v>
      </c>
      <c r="L2" s="10"/>
    </row>
    <row r="3" spans="1:12" ht="6" customHeight="1">
      <c r="A3" s="14"/>
      <c r="B3" s="20"/>
      <c r="C3" s="20"/>
      <c r="D3" s="20"/>
      <c r="E3" s="20"/>
      <c r="F3" s="20"/>
      <c r="G3" s="20"/>
      <c r="H3" s="20"/>
      <c r="I3" s="20"/>
      <c r="K3" s="3"/>
      <c r="L3" s="10"/>
    </row>
    <row r="4" spans="1:12" ht="35.25" customHeight="1">
      <c r="A4" s="1144" t="s">
        <v>1046</v>
      </c>
      <c r="B4" s="1126" t="s">
        <v>1053</v>
      </c>
      <c r="C4" s="1127"/>
      <c r="D4" s="1127"/>
      <c r="E4" s="1128"/>
      <c r="F4" s="1127" t="s">
        <v>1054</v>
      </c>
      <c r="G4" s="1127"/>
      <c r="H4" s="1127"/>
      <c r="I4" s="1127"/>
    </row>
    <row r="5" spans="1:12" ht="89.25" customHeight="1">
      <c r="A5" s="1145"/>
      <c r="B5" s="1147" t="s">
        <v>1027</v>
      </c>
      <c r="C5" s="1127" t="s">
        <v>1072</v>
      </c>
      <c r="D5" s="1127"/>
      <c r="E5" s="1127"/>
      <c r="F5" s="1147" t="s">
        <v>1027</v>
      </c>
      <c r="G5" s="1127" t="s">
        <v>1071</v>
      </c>
      <c r="H5" s="1127"/>
      <c r="I5" s="1127"/>
    </row>
    <row r="6" spans="1:12" ht="35.25" customHeight="1">
      <c r="A6" s="1146"/>
      <c r="B6" s="1217"/>
      <c r="C6" s="4" t="s">
        <v>1030</v>
      </c>
      <c r="D6" s="4" t="s">
        <v>1031</v>
      </c>
      <c r="E6" s="4" t="s">
        <v>1032</v>
      </c>
      <c r="F6" s="1217"/>
      <c r="G6" s="4" t="s">
        <v>1030</v>
      </c>
      <c r="H6" s="4" t="s">
        <v>1031</v>
      </c>
      <c r="I6" s="5" t="s">
        <v>1032</v>
      </c>
    </row>
    <row r="7" spans="1:12" ht="14.25" customHeight="1">
      <c r="A7" s="106" t="s">
        <v>59</v>
      </c>
      <c r="B7" s="581">
        <v>1</v>
      </c>
      <c r="C7" s="586">
        <v>0.66</v>
      </c>
      <c r="D7" s="586">
        <v>0.66</v>
      </c>
      <c r="E7" s="586">
        <v>0.66</v>
      </c>
      <c r="F7" s="581">
        <v>1</v>
      </c>
      <c r="G7" s="586">
        <v>0.15</v>
      </c>
      <c r="H7" s="586">
        <v>0.15</v>
      </c>
      <c r="I7" s="589">
        <v>0.15</v>
      </c>
      <c r="J7" s="745"/>
      <c r="K7" s="30"/>
      <c r="L7" s="30"/>
    </row>
    <row r="8" spans="1:12" ht="14.25" customHeight="1">
      <c r="A8" s="106" t="s">
        <v>60</v>
      </c>
      <c r="B8" s="581">
        <v>1</v>
      </c>
      <c r="C8" s="586">
        <v>0.86</v>
      </c>
      <c r="D8" s="586">
        <v>0.86</v>
      </c>
      <c r="E8" s="586">
        <v>0.86</v>
      </c>
      <c r="F8" s="581">
        <v>1</v>
      </c>
      <c r="G8" s="586">
        <v>0.33</v>
      </c>
      <c r="H8" s="586">
        <v>0.33</v>
      </c>
      <c r="I8" s="589">
        <v>0.33</v>
      </c>
      <c r="J8" s="745"/>
      <c r="K8" s="30"/>
      <c r="L8" s="30"/>
    </row>
    <row r="9" spans="1:12" ht="14.25" customHeight="1">
      <c r="A9" s="106" t="s">
        <v>61</v>
      </c>
      <c r="B9" s="581">
        <v>2</v>
      </c>
      <c r="C9" s="586">
        <v>0.78</v>
      </c>
      <c r="D9" s="586">
        <v>0.84</v>
      </c>
      <c r="E9" s="586">
        <v>0.91</v>
      </c>
      <c r="F9" s="581">
        <v>2</v>
      </c>
      <c r="G9" s="586">
        <v>0.42</v>
      </c>
      <c r="H9" s="586">
        <v>0.46</v>
      </c>
      <c r="I9" s="589">
        <v>0.51</v>
      </c>
      <c r="J9" s="745"/>
      <c r="K9" s="30"/>
      <c r="L9" s="30"/>
    </row>
    <row r="10" spans="1:12" ht="14.25" customHeight="1">
      <c r="A10" s="106" t="s">
        <v>72</v>
      </c>
      <c r="B10" s="581">
        <v>3</v>
      </c>
      <c r="C10" s="586">
        <v>0.67</v>
      </c>
      <c r="D10" s="586">
        <v>0.75</v>
      </c>
      <c r="E10" s="586">
        <v>0.85</v>
      </c>
      <c r="F10" s="581">
        <v>3</v>
      </c>
      <c r="G10" s="586">
        <v>0.32</v>
      </c>
      <c r="H10" s="586">
        <v>0.36</v>
      </c>
      <c r="I10" s="589">
        <v>0.39</v>
      </c>
      <c r="J10" s="745"/>
      <c r="K10" s="30"/>
      <c r="L10" s="30"/>
    </row>
    <row r="11" spans="1:12" ht="14.25" customHeight="1">
      <c r="A11" s="106" t="s">
        <v>87</v>
      </c>
      <c r="B11" s="581">
        <v>1</v>
      </c>
      <c r="C11" s="586">
        <v>0.54</v>
      </c>
      <c r="D11" s="586">
        <v>0.54</v>
      </c>
      <c r="E11" s="586">
        <v>0.54</v>
      </c>
      <c r="F11" s="581">
        <v>1</v>
      </c>
      <c r="G11" s="586">
        <v>0.17</v>
      </c>
      <c r="H11" s="586">
        <v>0.17</v>
      </c>
      <c r="I11" s="589">
        <v>0.17</v>
      </c>
      <c r="J11" s="745"/>
      <c r="K11" s="30"/>
      <c r="L11" s="30"/>
    </row>
    <row r="12" spans="1:12" ht="14.25" customHeight="1">
      <c r="A12" s="106" t="s">
        <v>74</v>
      </c>
      <c r="B12" s="581">
        <v>2</v>
      </c>
      <c r="C12" s="586">
        <v>0.91</v>
      </c>
      <c r="D12" s="586">
        <v>0.93</v>
      </c>
      <c r="E12" s="586">
        <v>0.94</v>
      </c>
      <c r="F12" s="581">
        <v>2</v>
      </c>
      <c r="G12" s="586">
        <v>0.27</v>
      </c>
      <c r="H12" s="586">
        <v>0.28999999999999998</v>
      </c>
      <c r="I12" s="589">
        <v>0.31</v>
      </c>
      <c r="J12" s="745"/>
      <c r="K12" s="30"/>
      <c r="L12" s="30"/>
    </row>
    <row r="13" spans="1:12" ht="14.25" customHeight="1">
      <c r="A13" s="106" t="s">
        <v>490</v>
      </c>
      <c r="B13" s="481"/>
      <c r="C13" s="481"/>
      <c r="D13" s="481"/>
      <c r="E13" s="481"/>
      <c r="F13" s="481"/>
      <c r="G13" s="481"/>
      <c r="H13" s="481"/>
      <c r="I13" s="746"/>
      <c r="J13" s="745"/>
      <c r="K13" s="30"/>
      <c r="L13" s="30"/>
    </row>
    <row r="14" spans="1:12" ht="14.25" customHeight="1">
      <c r="A14" s="106" t="s">
        <v>76</v>
      </c>
      <c r="B14" s="505">
        <v>1</v>
      </c>
      <c r="C14" s="461">
        <v>1.24</v>
      </c>
      <c r="D14" s="461">
        <v>1.24</v>
      </c>
      <c r="E14" s="461">
        <v>1.24</v>
      </c>
      <c r="F14" s="505">
        <v>1</v>
      </c>
      <c r="G14" s="461">
        <v>0.34</v>
      </c>
      <c r="H14" s="461">
        <v>0.34</v>
      </c>
      <c r="I14" s="462">
        <v>0.34</v>
      </c>
      <c r="J14" s="745"/>
      <c r="K14" s="30"/>
      <c r="L14" s="30"/>
    </row>
    <row r="15" spans="1:12" ht="14.25" customHeight="1">
      <c r="A15" s="106" t="s">
        <v>77</v>
      </c>
      <c r="B15" s="581">
        <v>1</v>
      </c>
      <c r="C15" s="586">
        <v>0.86</v>
      </c>
      <c r="D15" s="586">
        <v>0.86</v>
      </c>
      <c r="E15" s="586">
        <v>0.86</v>
      </c>
      <c r="F15" s="581">
        <v>1</v>
      </c>
      <c r="G15" s="586">
        <v>0.54</v>
      </c>
      <c r="H15" s="586">
        <v>0.54</v>
      </c>
      <c r="I15" s="589">
        <v>0.54</v>
      </c>
      <c r="J15" s="745"/>
      <c r="K15" s="30"/>
      <c r="L15" s="30"/>
    </row>
    <row r="16" spans="1:12" ht="14.25" customHeight="1">
      <c r="A16" s="106" t="s">
        <v>78</v>
      </c>
      <c r="B16" s="581">
        <v>1</v>
      </c>
      <c r="C16" s="586">
        <v>0.55000000000000004</v>
      </c>
      <c r="D16" s="586">
        <v>0.55000000000000004</v>
      </c>
      <c r="E16" s="586">
        <v>0.55000000000000004</v>
      </c>
      <c r="F16" s="581">
        <v>1</v>
      </c>
      <c r="G16" s="586">
        <v>0.1</v>
      </c>
      <c r="H16" s="586">
        <v>0.1</v>
      </c>
      <c r="I16" s="589">
        <v>0.1</v>
      </c>
      <c r="J16" s="745"/>
      <c r="K16" s="30"/>
      <c r="L16" s="30"/>
    </row>
    <row r="17" spans="1:12" ht="14.25" customHeight="1">
      <c r="A17" s="106" t="s">
        <v>79</v>
      </c>
      <c r="B17" s="581">
        <v>1</v>
      </c>
      <c r="C17" s="586">
        <v>0.64</v>
      </c>
      <c r="D17" s="586">
        <v>0.64</v>
      </c>
      <c r="E17" s="586">
        <v>0.64</v>
      </c>
      <c r="F17" s="581">
        <v>1</v>
      </c>
      <c r="G17" s="586">
        <v>0.18</v>
      </c>
      <c r="H17" s="586">
        <v>0.18</v>
      </c>
      <c r="I17" s="589">
        <v>0.18</v>
      </c>
      <c r="J17" s="745"/>
      <c r="K17" s="30"/>
      <c r="L17" s="30"/>
    </row>
    <row r="18" spans="1:12" ht="14.25" customHeight="1">
      <c r="A18" s="106" t="s">
        <v>80</v>
      </c>
      <c r="B18" s="581">
        <v>1</v>
      </c>
      <c r="C18" s="586">
        <v>0.6</v>
      </c>
      <c r="D18" s="586">
        <v>0.6</v>
      </c>
      <c r="E18" s="586">
        <v>0.6</v>
      </c>
      <c r="F18" s="581">
        <v>1</v>
      </c>
      <c r="G18" s="586">
        <v>0.17</v>
      </c>
      <c r="H18" s="586">
        <v>0.17</v>
      </c>
      <c r="I18" s="589">
        <v>0.17</v>
      </c>
      <c r="J18" s="745"/>
      <c r="K18" s="30"/>
      <c r="L18" s="30"/>
    </row>
    <row r="19" spans="1:12" ht="14.25" customHeight="1">
      <c r="A19" s="106" t="s">
        <v>82</v>
      </c>
      <c r="B19" s="581">
        <v>1</v>
      </c>
      <c r="C19" s="586">
        <v>2.17</v>
      </c>
      <c r="D19" s="586">
        <v>2.17</v>
      </c>
      <c r="E19" s="586">
        <v>2.17</v>
      </c>
      <c r="F19" s="581">
        <v>1</v>
      </c>
      <c r="G19" s="586">
        <v>0.24</v>
      </c>
      <c r="H19" s="586">
        <v>0.24</v>
      </c>
      <c r="I19" s="589">
        <v>0.24</v>
      </c>
      <c r="J19" s="745"/>
      <c r="K19" s="30"/>
      <c r="L19" s="30"/>
    </row>
    <row r="20" spans="1:12" s="30" customFormat="1" ht="14.25" customHeight="1">
      <c r="A20" s="106" t="s">
        <v>209</v>
      </c>
      <c r="B20" s="581">
        <v>1</v>
      </c>
      <c r="C20" s="586">
        <v>0.76</v>
      </c>
      <c r="D20" s="586">
        <v>0.76</v>
      </c>
      <c r="E20" s="586">
        <v>0.76</v>
      </c>
      <c r="F20" s="581">
        <v>1</v>
      </c>
      <c r="G20" s="586">
        <v>0.12</v>
      </c>
      <c r="H20" s="586">
        <v>0.12</v>
      </c>
      <c r="I20" s="589">
        <v>0.12</v>
      </c>
      <c r="J20" s="745"/>
    </row>
    <row r="21" spans="1:12" ht="14.25" customHeight="1">
      <c r="A21" s="106" t="s">
        <v>208</v>
      </c>
      <c r="B21" s="581">
        <v>1</v>
      </c>
      <c r="C21" s="586">
        <v>0.81</v>
      </c>
      <c r="D21" s="586">
        <v>0.81</v>
      </c>
      <c r="E21" s="586">
        <v>0.81</v>
      </c>
      <c r="F21" s="581">
        <v>1</v>
      </c>
      <c r="G21" s="586">
        <v>0.31</v>
      </c>
      <c r="H21" s="586">
        <v>0.31</v>
      </c>
      <c r="I21" s="589">
        <v>0.31</v>
      </c>
      <c r="J21" s="745"/>
      <c r="K21" s="30"/>
      <c r="L21" s="30"/>
    </row>
    <row r="22" spans="1:12" ht="14.25" customHeight="1">
      <c r="A22" s="106" t="s">
        <v>84</v>
      </c>
      <c r="B22" s="581">
        <v>1</v>
      </c>
      <c r="C22" s="586">
        <v>0.49</v>
      </c>
      <c r="D22" s="586">
        <v>0.49</v>
      </c>
      <c r="E22" s="586">
        <v>0.49</v>
      </c>
      <c r="F22" s="581">
        <v>1</v>
      </c>
      <c r="G22" s="586">
        <v>0.16</v>
      </c>
      <c r="H22" s="586">
        <v>0.16</v>
      </c>
      <c r="I22" s="589">
        <v>0.16</v>
      </c>
      <c r="J22" s="745"/>
      <c r="K22" s="30"/>
      <c r="L22" s="30"/>
    </row>
    <row r="23" spans="1:12" ht="14.25" customHeight="1">
      <c r="A23" s="106" t="s">
        <v>81</v>
      </c>
      <c r="B23" s="581">
        <v>1</v>
      </c>
      <c r="C23" s="586">
        <v>1.77</v>
      </c>
      <c r="D23" s="586">
        <v>1.77</v>
      </c>
      <c r="E23" s="586">
        <v>1.77</v>
      </c>
      <c r="F23" s="581">
        <v>1</v>
      </c>
      <c r="G23" s="586">
        <v>0.27</v>
      </c>
      <c r="H23" s="586">
        <v>0.27</v>
      </c>
      <c r="I23" s="589">
        <v>0.27</v>
      </c>
      <c r="J23" s="745"/>
      <c r="K23" s="30"/>
      <c r="L23" s="30"/>
    </row>
    <row r="24" spans="1:12" ht="14.25" customHeight="1">
      <c r="A24" s="106" t="s">
        <v>85</v>
      </c>
      <c r="B24" s="581">
        <v>1</v>
      </c>
      <c r="C24" s="586">
        <v>0.52</v>
      </c>
      <c r="D24" s="586">
        <v>0.52</v>
      </c>
      <c r="E24" s="586">
        <v>0.52</v>
      </c>
      <c r="F24" s="581">
        <v>1</v>
      </c>
      <c r="G24" s="586">
        <v>0.23</v>
      </c>
      <c r="H24" s="586">
        <v>0.23</v>
      </c>
      <c r="I24" s="589">
        <v>0.23</v>
      </c>
      <c r="J24" s="745"/>
      <c r="K24" s="30"/>
      <c r="L24" s="30"/>
    </row>
    <row r="25" spans="1:12" ht="14.25" customHeight="1">
      <c r="A25" s="372" t="s">
        <v>206</v>
      </c>
      <c r="B25" s="581">
        <v>1</v>
      </c>
      <c r="C25" s="586">
        <v>0.71</v>
      </c>
      <c r="D25" s="586">
        <v>0.71</v>
      </c>
      <c r="E25" s="586">
        <v>0.71</v>
      </c>
      <c r="F25" s="581">
        <v>1</v>
      </c>
      <c r="G25" s="586">
        <v>0.22</v>
      </c>
      <c r="H25" s="586">
        <v>0.22</v>
      </c>
      <c r="I25" s="589">
        <v>0.22</v>
      </c>
      <c r="J25" s="745"/>
      <c r="K25" s="30"/>
      <c r="L25" s="30"/>
    </row>
    <row r="26" spans="1:12" ht="6" customHeight="1"/>
    <row r="27" spans="1:12" ht="14.25" customHeight="1">
      <c r="A27" s="573" t="s">
        <v>539</v>
      </c>
      <c r="B27" s="25"/>
      <c r="C27" s="25"/>
      <c r="D27" s="25"/>
      <c r="E27" s="25"/>
      <c r="F27" s="25"/>
      <c r="G27" s="25"/>
      <c r="H27" s="25"/>
    </row>
    <row r="28" spans="1:12" s="58" customFormat="1" ht="14.25" customHeight="1">
      <c r="A28" s="574" t="s">
        <v>858</v>
      </c>
      <c r="B28" s="370"/>
      <c r="C28" s="370"/>
      <c r="D28" s="370"/>
      <c r="E28" s="370"/>
      <c r="F28" s="370"/>
      <c r="G28" s="370"/>
      <c r="H28" s="370"/>
    </row>
  </sheetData>
  <customSheetViews>
    <customSheetView guid="{17A61E15-CB34-4E45-B54C-4890B27A542F}" showGridLines="0">
      <selection activeCell="B14" sqref="B14"/>
      <pageMargins left="0.78740157480314965" right="0.78740157480314965" top="0.78740157480314965" bottom="0.78740157480314965" header="0.51181102362204722" footer="0.51181102362204722"/>
      <pageSetup paperSize="9" scale="91" orientation="portrait" r:id="rId1"/>
      <headerFooter alignWithMargins="0"/>
    </customSheetView>
  </customSheetViews>
  <mergeCells count="7">
    <mergeCell ref="G5:I5"/>
    <mergeCell ref="A4:A6"/>
    <mergeCell ref="F5:F6"/>
    <mergeCell ref="B5:B6"/>
    <mergeCell ref="C5:E5"/>
    <mergeCell ref="B4:E4"/>
    <mergeCell ref="F4:I4"/>
  </mergeCells>
  <phoneticPr fontId="8" type="noConversion"/>
  <hyperlinks>
    <hyperlink ref="K1" location="'Spis tablic_Contents'!A1" display="&lt; POWRÓT" xr:uid="{00000000-0004-0000-2A00-000000000000}"/>
    <hyperlink ref="K2" location="'Spis tablic_Contents'!A1" display="&lt; BACK" xr:uid="{00000000-0004-0000-2A00-000001000000}"/>
  </hyperlinks>
  <pageMargins left="0.78740157480314965" right="0.78740157480314965" top="0.78740157480314965" bottom="0.78740157480314965" header="0.51181102362204722" footer="0.51181102362204722"/>
  <pageSetup paperSize="9" scale="95" orientation="landscape" r:id="rId2"/>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L28"/>
  <sheetViews>
    <sheetView showGridLines="0" zoomScaleNormal="100" workbookViewId="0"/>
  </sheetViews>
  <sheetFormatPr defaultColWidth="9.140625" defaultRowHeight="12"/>
  <cols>
    <col min="1" max="1" width="28.5703125" style="9" customWidth="1"/>
    <col min="2" max="9" width="14.140625" style="9" customWidth="1"/>
    <col min="10" max="10" width="10.85546875" style="9" customWidth="1"/>
    <col min="11" max="11" width="12.140625" style="9" customWidth="1"/>
    <col min="12" max="16384" width="9.140625" style="9"/>
  </cols>
  <sheetData>
    <row r="1" spans="1:12" ht="14.25" customHeight="1">
      <c r="A1" s="393" t="s">
        <v>1580</v>
      </c>
      <c r="B1" s="12"/>
      <c r="C1" s="12"/>
      <c r="D1" s="12"/>
      <c r="E1" s="12"/>
      <c r="F1" s="12"/>
      <c r="G1" s="12"/>
      <c r="H1" s="12"/>
      <c r="I1" s="12"/>
      <c r="K1" s="2" t="s">
        <v>500</v>
      </c>
      <c r="L1" s="10"/>
    </row>
    <row r="2" spans="1:12" ht="14.25" customHeight="1">
      <c r="A2" s="413" t="s">
        <v>1460</v>
      </c>
      <c r="B2" s="13"/>
      <c r="C2" s="13"/>
      <c r="D2" s="13"/>
      <c r="E2" s="13"/>
      <c r="F2" s="13"/>
      <c r="G2" s="13"/>
      <c r="H2" s="13"/>
      <c r="I2" s="13"/>
      <c r="K2" s="60" t="s">
        <v>501</v>
      </c>
      <c r="L2" s="10"/>
    </row>
    <row r="3" spans="1:12" ht="6" customHeight="1">
      <c r="A3" s="14"/>
      <c r="B3" s="20"/>
      <c r="C3" s="20"/>
      <c r="D3" s="20"/>
      <c r="E3" s="20"/>
      <c r="F3" s="20"/>
      <c r="G3" s="20"/>
      <c r="H3" s="20"/>
      <c r="I3" s="20"/>
      <c r="K3" s="3"/>
      <c r="L3" s="10"/>
    </row>
    <row r="4" spans="1:12" ht="33" customHeight="1">
      <c r="A4" s="1144" t="s">
        <v>1046</v>
      </c>
      <c r="B4" s="1126" t="s">
        <v>1055</v>
      </c>
      <c r="C4" s="1127"/>
      <c r="D4" s="1127"/>
      <c r="E4" s="1128"/>
      <c r="F4" s="1127" t="s">
        <v>1056</v>
      </c>
      <c r="G4" s="1127"/>
      <c r="H4" s="1127"/>
      <c r="I4" s="1127"/>
    </row>
    <row r="5" spans="1:12" ht="83.25" customHeight="1">
      <c r="A5" s="1145"/>
      <c r="B5" s="1147" t="s">
        <v>1027</v>
      </c>
      <c r="C5" s="1127" t="s">
        <v>1073</v>
      </c>
      <c r="D5" s="1127"/>
      <c r="E5" s="1128"/>
      <c r="F5" s="1144" t="s">
        <v>1027</v>
      </c>
      <c r="G5" s="1127" t="s">
        <v>1074</v>
      </c>
      <c r="H5" s="1127"/>
      <c r="I5" s="1127"/>
    </row>
    <row r="6" spans="1:12" ht="36.75" customHeight="1">
      <c r="A6" s="1146"/>
      <c r="B6" s="1217"/>
      <c r="C6" s="4" t="s">
        <v>1030</v>
      </c>
      <c r="D6" s="4" t="s">
        <v>1031</v>
      </c>
      <c r="E6" s="4" t="s">
        <v>1032</v>
      </c>
      <c r="F6" s="1146"/>
      <c r="G6" s="4" t="s">
        <v>1030</v>
      </c>
      <c r="H6" s="4" t="s">
        <v>1031</v>
      </c>
      <c r="I6" s="5" t="s">
        <v>1032</v>
      </c>
    </row>
    <row r="7" spans="1:12" ht="14.25" customHeight="1">
      <c r="A7" s="369" t="s">
        <v>59</v>
      </c>
      <c r="B7" s="584">
        <v>1</v>
      </c>
      <c r="C7" s="590">
        <v>1.06</v>
      </c>
      <c r="D7" s="590">
        <v>1.06</v>
      </c>
      <c r="E7" s="590">
        <v>1.06</v>
      </c>
      <c r="F7" s="584">
        <v>1</v>
      </c>
      <c r="G7" s="590">
        <v>1.1299999999999999</v>
      </c>
      <c r="H7" s="590">
        <v>1.1299999999999999</v>
      </c>
      <c r="I7" s="591">
        <v>1.1299999999999999</v>
      </c>
      <c r="J7" s="745"/>
    </row>
    <row r="8" spans="1:12" ht="14.25" customHeight="1">
      <c r="A8" s="106" t="s">
        <v>60</v>
      </c>
      <c r="B8" s="505">
        <v>1</v>
      </c>
      <c r="C8" s="461">
        <v>2.13</v>
      </c>
      <c r="D8" s="461">
        <v>2.13</v>
      </c>
      <c r="E8" s="461">
        <v>2.13</v>
      </c>
      <c r="F8" s="581">
        <v>1</v>
      </c>
      <c r="G8" s="586">
        <v>2.91</v>
      </c>
      <c r="H8" s="586">
        <v>2.91</v>
      </c>
      <c r="I8" s="591">
        <v>2.91</v>
      </c>
      <c r="J8" s="745"/>
    </row>
    <row r="9" spans="1:12" ht="14.25" customHeight="1">
      <c r="A9" s="106" t="s">
        <v>61</v>
      </c>
      <c r="B9" s="581">
        <v>2</v>
      </c>
      <c r="C9" s="586">
        <v>1.05</v>
      </c>
      <c r="D9" s="586">
        <v>1.28</v>
      </c>
      <c r="E9" s="586">
        <v>1.51</v>
      </c>
      <c r="F9" s="581">
        <v>2</v>
      </c>
      <c r="G9" s="586">
        <v>3.67</v>
      </c>
      <c r="H9" s="586">
        <v>3.75</v>
      </c>
      <c r="I9" s="591">
        <v>3.83</v>
      </c>
      <c r="J9" s="745"/>
    </row>
    <row r="10" spans="1:12" ht="14.25" customHeight="1">
      <c r="A10" s="106" t="s">
        <v>72</v>
      </c>
      <c r="B10" s="581">
        <v>3</v>
      </c>
      <c r="C10" s="586">
        <v>0.92</v>
      </c>
      <c r="D10" s="586">
        <v>1.1299999999999999</v>
      </c>
      <c r="E10" s="586">
        <v>1.27</v>
      </c>
      <c r="F10" s="581">
        <v>6</v>
      </c>
      <c r="G10" s="586">
        <v>3.44</v>
      </c>
      <c r="H10" s="586">
        <v>3.86</v>
      </c>
      <c r="I10" s="591">
        <v>4.32</v>
      </c>
      <c r="J10" s="745"/>
    </row>
    <row r="11" spans="1:12" ht="14.25" customHeight="1">
      <c r="A11" s="106" t="s">
        <v>87</v>
      </c>
      <c r="B11" s="581">
        <v>1</v>
      </c>
      <c r="C11" s="586">
        <v>2.16</v>
      </c>
      <c r="D11" s="586">
        <v>2.16</v>
      </c>
      <c r="E11" s="586">
        <v>2.16</v>
      </c>
      <c r="F11" s="581">
        <v>1</v>
      </c>
      <c r="G11" s="586">
        <v>2.8</v>
      </c>
      <c r="H11" s="586">
        <v>2.8</v>
      </c>
      <c r="I11" s="591">
        <v>2.8</v>
      </c>
      <c r="J11" s="745"/>
    </row>
    <row r="12" spans="1:12" ht="14.25" customHeight="1">
      <c r="A12" s="106" t="s">
        <v>74</v>
      </c>
      <c r="B12" s="581">
        <v>2</v>
      </c>
      <c r="C12" s="586">
        <v>1.51</v>
      </c>
      <c r="D12" s="586">
        <v>1.62</v>
      </c>
      <c r="E12" s="586">
        <v>1.72</v>
      </c>
      <c r="F12" s="581">
        <v>3</v>
      </c>
      <c r="G12" s="586">
        <v>2.19</v>
      </c>
      <c r="H12" s="586">
        <v>2.46</v>
      </c>
      <c r="I12" s="591">
        <v>2.76</v>
      </c>
      <c r="J12" s="745"/>
    </row>
    <row r="13" spans="1:12" ht="14.25" customHeight="1">
      <c r="A13" s="106" t="s">
        <v>490</v>
      </c>
      <c r="B13" s="505">
        <v>1</v>
      </c>
      <c r="C13" s="461">
        <v>2.99</v>
      </c>
      <c r="D13" s="461">
        <v>2.99</v>
      </c>
      <c r="E13" s="461">
        <v>2.99</v>
      </c>
      <c r="F13" s="581">
        <v>1</v>
      </c>
      <c r="G13" s="586">
        <v>3.36</v>
      </c>
      <c r="H13" s="586">
        <v>3.36</v>
      </c>
      <c r="I13" s="591">
        <v>3.36</v>
      </c>
      <c r="J13" s="745"/>
    </row>
    <row r="14" spans="1:12" ht="14.25" customHeight="1">
      <c r="A14" s="106" t="s">
        <v>76</v>
      </c>
      <c r="B14" s="581">
        <v>1</v>
      </c>
      <c r="C14" s="586">
        <v>1.1299999999999999</v>
      </c>
      <c r="D14" s="586">
        <v>1.1299999999999999</v>
      </c>
      <c r="E14" s="586">
        <v>1.1299999999999999</v>
      </c>
      <c r="F14" s="581">
        <v>1</v>
      </c>
      <c r="G14" s="586">
        <v>10.1</v>
      </c>
      <c r="H14" s="586">
        <v>10.1</v>
      </c>
      <c r="I14" s="591">
        <v>10.1</v>
      </c>
      <c r="J14" s="745"/>
    </row>
    <row r="15" spans="1:12" ht="14.25" customHeight="1">
      <c r="A15" s="106" t="s">
        <v>77</v>
      </c>
      <c r="B15" s="581">
        <v>1</v>
      </c>
      <c r="C15" s="586">
        <v>1.17</v>
      </c>
      <c r="D15" s="586">
        <v>1.17</v>
      </c>
      <c r="E15" s="586">
        <v>1.17</v>
      </c>
      <c r="F15" s="581">
        <v>2</v>
      </c>
      <c r="G15" s="586">
        <v>0.6</v>
      </c>
      <c r="H15" s="586">
        <v>0.65</v>
      </c>
      <c r="I15" s="591">
        <v>0.7</v>
      </c>
      <c r="J15" s="745"/>
    </row>
    <row r="16" spans="1:12" ht="14.25" customHeight="1">
      <c r="A16" s="106" t="s">
        <v>78</v>
      </c>
      <c r="B16" s="581">
        <v>1</v>
      </c>
      <c r="C16" s="586">
        <v>1.21</v>
      </c>
      <c r="D16" s="586">
        <v>1.21</v>
      </c>
      <c r="E16" s="586">
        <v>1.21</v>
      </c>
      <c r="F16" s="581">
        <v>1</v>
      </c>
      <c r="G16" s="586">
        <v>1.05</v>
      </c>
      <c r="H16" s="586">
        <v>1.05</v>
      </c>
      <c r="I16" s="591">
        <v>1.05</v>
      </c>
      <c r="J16" s="745"/>
    </row>
    <row r="17" spans="1:10" ht="14.25" customHeight="1">
      <c r="A17" s="106" t="s">
        <v>79</v>
      </c>
      <c r="B17" s="581">
        <v>1</v>
      </c>
      <c r="C17" s="586">
        <v>0.61</v>
      </c>
      <c r="D17" s="586">
        <v>0.61</v>
      </c>
      <c r="E17" s="586">
        <v>0.61</v>
      </c>
      <c r="F17" s="581">
        <v>3</v>
      </c>
      <c r="G17" s="586">
        <v>1.3</v>
      </c>
      <c r="H17" s="586">
        <v>1.67</v>
      </c>
      <c r="I17" s="591">
        <v>2.16</v>
      </c>
      <c r="J17" s="745"/>
    </row>
    <row r="18" spans="1:10" ht="14.25" customHeight="1">
      <c r="A18" s="106" t="s">
        <v>80</v>
      </c>
      <c r="B18" s="581">
        <v>1</v>
      </c>
      <c r="C18" s="586">
        <v>1.22</v>
      </c>
      <c r="D18" s="586">
        <v>1.22</v>
      </c>
      <c r="E18" s="586">
        <v>1.22</v>
      </c>
      <c r="F18" s="581">
        <v>2</v>
      </c>
      <c r="G18" s="586">
        <v>2.48</v>
      </c>
      <c r="H18" s="586">
        <v>2.63</v>
      </c>
      <c r="I18" s="591">
        <v>2.78</v>
      </c>
      <c r="J18" s="745"/>
    </row>
    <row r="19" spans="1:10" ht="14.25" customHeight="1">
      <c r="A19" s="106" t="s">
        <v>82</v>
      </c>
      <c r="B19" s="581">
        <v>1</v>
      </c>
      <c r="C19" s="586">
        <v>5.0599999999999996</v>
      </c>
      <c r="D19" s="586">
        <v>5.0599999999999996</v>
      </c>
      <c r="E19" s="586">
        <v>5.0599999999999996</v>
      </c>
      <c r="F19" s="581">
        <v>2</v>
      </c>
      <c r="G19" s="586">
        <v>1.78</v>
      </c>
      <c r="H19" s="586">
        <v>2.2599999999999998</v>
      </c>
      <c r="I19" s="591">
        <v>2.74</v>
      </c>
      <c r="J19" s="745"/>
    </row>
    <row r="20" spans="1:10" ht="14.25" customHeight="1">
      <c r="A20" s="106" t="s">
        <v>83</v>
      </c>
      <c r="B20" s="581">
        <v>1</v>
      </c>
      <c r="C20" s="586">
        <v>1.94</v>
      </c>
      <c r="D20" s="586">
        <v>1.94</v>
      </c>
      <c r="E20" s="586">
        <v>1.94</v>
      </c>
      <c r="F20" s="581">
        <v>3</v>
      </c>
      <c r="G20" s="586">
        <v>3.41</v>
      </c>
      <c r="H20" s="586">
        <v>4.21</v>
      </c>
      <c r="I20" s="591">
        <v>4.76</v>
      </c>
      <c r="J20" s="745"/>
    </row>
    <row r="21" spans="1:10" ht="14.25" customHeight="1">
      <c r="A21" s="106" t="s">
        <v>208</v>
      </c>
      <c r="B21" s="581">
        <v>1</v>
      </c>
      <c r="C21" s="586">
        <v>1.19</v>
      </c>
      <c r="D21" s="586">
        <v>1.19</v>
      </c>
      <c r="E21" s="586">
        <v>1.19</v>
      </c>
      <c r="F21" s="581">
        <v>1</v>
      </c>
      <c r="G21" s="586">
        <v>0.7</v>
      </c>
      <c r="H21" s="586">
        <v>0.7</v>
      </c>
      <c r="I21" s="591">
        <v>0.7</v>
      </c>
      <c r="J21" s="745"/>
    </row>
    <row r="22" spans="1:10" ht="14.25" customHeight="1">
      <c r="A22" s="106" t="s">
        <v>84</v>
      </c>
      <c r="B22" s="581">
        <v>1</v>
      </c>
      <c r="C22" s="586">
        <v>2.63</v>
      </c>
      <c r="D22" s="586">
        <v>2.63</v>
      </c>
      <c r="E22" s="586">
        <v>2.63</v>
      </c>
      <c r="F22" s="581">
        <v>1</v>
      </c>
      <c r="G22" s="586">
        <v>2.72</v>
      </c>
      <c r="H22" s="586">
        <v>2.72</v>
      </c>
      <c r="I22" s="591">
        <v>2.72</v>
      </c>
      <c r="J22" s="745"/>
    </row>
    <row r="23" spans="1:10" ht="14.25" customHeight="1">
      <c r="A23" s="106" t="s">
        <v>81</v>
      </c>
      <c r="B23" s="581">
        <v>1</v>
      </c>
      <c r="C23" s="586">
        <v>0.81</v>
      </c>
      <c r="D23" s="586">
        <v>0.81</v>
      </c>
      <c r="E23" s="586">
        <v>0.81</v>
      </c>
      <c r="F23" s="581">
        <v>1</v>
      </c>
      <c r="G23" s="586">
        <v>2.85</v>
      </c>
      <c r="H23" s="586">
        <v>2.85</v>
      </c>
      <c r="I23" s="591">
        <v>2.85</v>
      </c>
      <c r="J23" s="745"/>
    </row>
    <row r="24" spans="1:10" ht="14.25" customHeight="1">
      <c r="A24" s="106" t="s">
        <v>85</v>
      </c>
      <c r="B24" s="581">
        <v>1</v>
      </c>
      <c r="C24" s="586">
        <v>2.99</v>
      </c>
      <c r="D24" s="586">
        <v>2.99</v>
      </c>
      <c r="E24" s="586">
        <v>2.99</v>
      </c>
      <c r="F24" s="581">
        <v>1</v>
      </c>
      <c r="G24" s="586">
        <v>1.73</v>
      </c>
      <c r="H24" s="586">
        <v>1.73</v>
      </c>
      <c r="I24" s="591">
        <v>1.73</v>
      </c>
      <c r="J24" s="745"/>
    </row>
    <row r="25" spans="1:10" ht="14.25" customHeight="1">
      <c r="A25" s="179" t="s">
        <v>206</v>
      </c>
      <c r="B25" s="581">
        <v>1</v>
      </c>
      <c r="C25" s="586">
        <v>6.68</v>
      </c>
      <c r="D25" s="586">
        <v>6.68</v>
      </c>
      <c r="E25" s="586">
        <v>6.68</v>
      </c>
      <c r="F25" s="581">
        <v>1</v>
      </c>
      <c r="G25" s="586">
        <v>1.59</v>
      </c>
      <c r="H25" s="586">
        <v>1.59</v>
      </c>
      <c r="I25" s="591">
        <v>1.59</v>
      </c>
      <c r="J25" s="745"/>
    </row>
    <row r="26" spans="1:10" ht="6" customHeight="1">
      <c r="A26" s="7"/>
      <c r="B26" s="22"/>
      <c r="C26" s="22"/>
      <c r="D26" s="22"/>
      <c r="E26" s="22"/>
      <c r="F26" s="22"/>
      <c r="G26" s="22"/>
      <c r="H26" s="22"/>
      <c r="I26" s="22"/>
    </row>
    <row r="27" spans="1:10" ht="14.25" customHeight="1">
      <c r="A27" s="573" t="s">
        <v>539</v>
      </c>
      <c r="B27" s="25"/>
      <c r="C27" s="25"/>
      <c r="D27" s="25"/>
      <c r="E27" s="25"/>
      <c r="F27" s="25"/>
      <c r="G27" s="25"/>
    </row>
    <row r="28" spans="1:10" ht="14.25" customHeight="1">
      <c r="A28" s="574" t="s">
        <v>858</v>
      </c>
      <c r="B28" s="25"/>
      <c r="C28" s="25"/>
      <c r="D28" s="25"/>
      <c r="E28" s="25"/>
      <c r="F28" s="25"/>
      <c r="G28" s="25"/>
    </row>
  </sheetData>
  <customSheetViews>
    <customSheetView guid="{17A61E15-CB34-4E45-B54C-4890B27A542F}" showGridLines="0">
      <selection activeCell="D22" sqref="D22"/>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7">
    <mergeCell ref="G5:I5"/>
    <mergeCell ref="A4:A6"/>
    <mergeCell ref="F5:F6"/>
    <mergeCell ref="B5:B6"/>
    <mergeCell ref="C5:E5"/>
    <mergeCell ref="B4:E4"/>
    <mergeCell ref="F4:I4"/>
  </mergeCells>
  <phoneticPr fontId="8" type="noConversion"/>
  <hyperlinks>
    <hyperlink ref="K1" location="'Spis tablic_Contents'!A1" display="&lt; POWRÓT" xr:uid="{00000000-0004-0000-2B00-000000000000}"/>
    <hyperlink ref="K2" location="'Spis tablic_Contents'!A1" display="&lt; BACK" xr:uid="{00000000-0004-0000-2B00-000001000000}"/>
  </hyperlinks>
  <pageMargins left="0.78740157480314965" right="0.78740157480314965" top="0.78740157480314965" bottom="0.78740157480314965" header="0.51181102362204722" footer="0.51181102362204722"/>
  <pageSetup paperSize="9" scale="93" orientation="landscape" r:id="rId2"/>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AB36"/>
  <sheetViews>
    <sheetView showGridLines="0" zoomScaleNormal="100" workbookViewId="0">
      <pane ySplit="6" topLeftCell="A25" activePane="bottomLeft" state="frozen"/>
      <selection activeCell="H35" sqref="H35"/>
      <selection pane="bottomLeft"/>
    </sheetView>
  </sheetViews>
  <sheetFormatPr defaultRowHeight="12"/>
  <cols>
    <col min="1" max="1" width="27" style="30" customWidth="1"/>
    <col min="2" max="7" width="15.28515625" style="30" customWidth="1"/>
    <col min="8" max="8" width="12.28515625" style="177" customWidth="1"/>
    <col min="9" max="9" width="8.42578125" style="177" customWidth="1"/>
    <col min="10" max="10" width="12.28515625" style="30" customWidth="1"/>
    <col min="11" max="254" width="9.140625" style="30"/>
    <col min="255" max="255" width="24" style="30" customWidth="1"/>
    <col min="256" max="256" width="11.85546875" style="30" customWidth="1"/>
    <col min="257" max="262" width="10.7109375" style="30" customWidth="1"/>
    <col min="263" max="263" width="12.5703125" style="30" customWidth="1"/>
    <col min="264" max="264" width="5.140625" style="30" customWidth="1"/>
    <col min="265" max="510" width="9.140625" style="30"/>
    <col min="511" max="511" width="24" style="30" customWidth="1"/>
    <col min="512" max="512" width="11.85546875" style="30" customWidth="1"/>
    <col min="513" max="518" width="10.7109375" style="30" customWidth="1"/>
    <col min="519" max="519" width="12.5703125" style="30" customWidth="1"/>
    <col min="520" max="520" width="5.140625" style="30" customWidth="1"/>
    <col min="521" max="766" width="9.140625" style="30"/>
    <col min="767" max="767" width="24" style="30" customWidth="1"/>
    <col min="768" max="768" width="11.85546875" style="30" customWidth="1"/>
    <col min="769" max="774" width="10.7109375" style="30" customWidth="1"/>
    <col min="775" max="775" width="12.5703125" style="30" customWidth="1"/>
    <col min="776" max="776" width="5.140625" style="30" customWidth="1"/>
    <col min="777" max="1022" width="9.140625" style="30"/>
    <col min="1023" max="1023" width="24" style="30" customWidth="1"/>
    <col min="1024" max="1024" width="11.85546875" style="30" customWidth="1"/>
    <col min="1025" max="1030" width="10.7109375" style="30" customWidth="1"/>
    <col min="1031" max="1031" width="12.5703125" style="30" customWidth="1"/>
    <col min="1032" max="1032" width="5.140625" style="30" customWidth="1"/>
    <col min="1033" max="1278" width="9.140625" style="30"/>
    <col min="1279" max="1279" width="24" style="30" customWidth="1"/>
    <col min="1280" max="1280" width="11.85546875" style="30" customWidth="1"/>
    <col min="1281" max="1286" width="10.7109375" style="30" customWidth="1"/>
    <col min="1287" max="1287" width="12.5703125" style="30" customWidth="1"/>
    <col min="1288" max="1288" width="5.140625" style="30" customWidth="1"/>
    <col min="1289" max="1534" width="9.140625" style="30"/>
    <col min="1535" max="1535" width="24" style="30" customWidth="1"/>
    <col min="1536" max="1536" width="11.85546875" style="30" customWidth="1"/>
    <col min="1537" max="1542" width="10.7109375" style="30" customWidth="1"/>
    <col min="1543" max="1543" width="12.5703125" style="30" customWidth="1"/>
    <col min="1544" max="1544" width="5.140625" style="30" customWidth="1"/>
    <col min="1545" max="1790" width="9.140625" style="30"/>
    <col min="1791" max="1791" width="24" style="30" customWidth="1"/>
    <col min="1792" max="1792" width="11.85546875" style="30" customWidth="1"/>
    <col min="1793" max="1798" width="10.7109375" style="30" customWidth="1"/>
    <col min="1799" max="1799" width="12.5703125" style="30" customWidth="1"/>
    <col min="1800" max="1800" width="5.140625" style="30" customWidth="1"/>
    <col min="1801" max="2046" width="9.140625" style="30"/>
    <col min="2047" max="2047" width="24" style="30" customWidth="1"/>
    <col min="2048" max="2048" width="11.85546875" style="30" customWidth="1"/>
    <col min="2049" max="2054" width="10.7109375" style="30" customWidth="1"/>
    <col min="2055" max="2055" width="12.5703125" style="30" customWidth="1"/>
    <col min="2056" max="2056" width="5.140625" style="30" customWidth="1"/>
    <col min="2057" max="2302" width="9.140625" style="30"/>
    <col min="2303" max="2303" width="24" style="30" customWidth="1"/>
    <col min="2304" max="2304" width="11.85546875" style="30" customWidth="1"/>
    <col min="2305" max="2310" width="10.7109375" style="30" customWidth="1"/>
    <col min="2311" max="2311" width="12.5703125" style="30" customWidth="1"/>
    <col min="2312" max="2312" width="5.140625" style="30" customWidth="1"/>
    <col min="2313" max="2558" width="9.140625" style="30"/>
    <col min="2559" max="2559" width="24" style="30" customWidth="1"/>
    <col min="2560" max="2560" width="11.85546875" style="30" customWidth="1"/>
    <col min="2561" max="2566" width="10.7109375" style="30" customWidth="1"/>
    <col min="2567" max="2567" width="12.5703125" style="30" customWidth="1"/>
    <col min="2568" max="2568" width="5.140625" style="30" customWidth="1"/>
    <col min="2569" max="2814" width="9.140625" style="30"/>
    <col min="2815" max="2815" width="24" style="30" customWidth="1"/>
    <col min="2816" max="2816" width="11.85546875" style="30" customWidth="1"/>
    <col min="2817" max="2822" width="10.7109375" style="30" customWidth="1"/>
    <col min="2823" max="2823" width="12.5703125" style="30" customWidth="1"/>
    <col min="2824" max="2824" width="5.140625" style="30" customWidth="1"/>
    <col min="2825" max="3070" width="9.140625" style="30"/>
    <col min="3071" max="3071" width="24" style="30" customWidth="1"/>
    <col min="3072" max="3072" width="11.85546875" style="30" customWidth="1"/>
    <col min="3073" max="3078" width="10.7109375" style="30" customWidth="1"/>
    <col min="3079" max="3079" width="12.5703125" style="30" customWidth="1"/>
    <col min="3080" max="3080" width="5.140625" style="30" customWidth="1"/>
    <col min="3081" max="3326" width="9.140625" style="30"/>
    <col min="3327" max="3327" width="24" style="30" customWidth="1"/>
    <col min="3328" max="3328" width="11.85546875" style="30" customWidth="1"/>
    <col min="3329" max="3334" width="10.7109375" style="30" customWidth="1"/>
    <col min="3335" max="3335" width="12.5703125" style="30" customWidth="1"/>
    <col min="3336" max="3336" width="5.140625" style="30" customWidth="1"/>
    <col min="3337" max="3582" width="9.140625" style="30"/>
    <col min="3583" max="3583" width="24" style="30" customWidth="1"/>
    <col min="3584" max="3584" width="11.85546875" style="30" customWidth="1"/>
    <col min="3585" max="3590" width="10.7109375" style="30" customWidth="1"/>
    <col min="3591" max="3591" width="12.5703125" style="30" customWidth="1"/>
    <col min="3592" max="3592" width="5.140625" style="30" customWidth="1"/>
    <col min="3593" max="3838" width="9.140625" style="30"/>
    <col min="3839" max="3839" width="24" style="30" customWidth="1"/>
    <col min="3840" max="3840" width="11.85546875" style="30" customWidth="1"/>
    <col min="3841" max="3846" width="10.7109375" style="30" customWidth="1"/>
    <col min="3847" max="3847" width="12.5703125" style="30" customWidth="1"/>
    <col min="3848" max="3848" width="5.140625" style="30" customWidth="1"/>
    <col min="3849" max="4094" width="9.140625" style="30"/>
    <col min="4095" max="4095" width="24" style="30" customWidth="1"/>
    <col min="4096" max="4096" width="11.85546875" style="30" customWidth="1"/>
    <col min="4097" max="4102" width="10.7109375" style="30" customWidth="1"/>
    <col min="4103" max="4103" width="12.5703125" style="30" customWidth="1"/>
    <col min="4104" max="4104" width="5.140625" style="30" customWidth="1"/>
    <col min="4105" max="4350" width="9.140625" style="30"/>
    <col min="4351" max="4351" width="24" style="30" customWidth="1"/>
    <col min="4352" max="4352" width="11.85546875" style="30" customWidth="1"/>
    <col min="4353" max="4358" width="10.7109375" style="30" customWidth="1"/>
    <col min="4359" max="4359" width="12.5703125" style="30" customWidth="1"/>
    <col min="4360" max="4360" width="5.140625" style="30" customWidth="1"/>
    <col min="4361" max="4606" width="9.140625" style="30"/>
    <col min="4607" max="4607" width="24" style="30" customWidth="1"/>
    <col min="4608" max="4608" width="11.85546875" style="30" customWidth="1"/>
    <col min="4609" max="4614" width="10.7109375" style="30" customWidth="1"/>
    <col min="4615" max="4615" width="12.5703125" style="30" customWidth="1"/>
    <col min="4616" max="4616" width="5.140625" style="30" customWidth="1"/>
    <col min="4617" max="4862" width="9.140625" style="30"/>
    <col min="4863" max="4863" width="24" style="30" customWidth="1"/>
    <col min="4864" max="4864" width="11.85546875" style="30" customWidth="1"/>
    <col min="4865" max="4870" width="10.7109375" style="30" customWidth="1"/>
    <col min="4871" max="4871" width="12.5703125" style="30" customWidth="1"/>
    <col min="4872" max="4872" width="5.140625" style="30" customWidth="1"/>
    <col min="4873" max="5118" width="9.140625" style="30"/>
    <col min="5119" max="5119" width="24" style="30" customWidth="1"/>
    <col min="5120" max="5120" width="11.85546875" style="30" customWidth="1"/>
    <col min="5121" max="5126" width="10.7109375" style="30" customWidth="1"/>
    <col min="5127" max="5127" width="12.5703125" style="30" customWidth="1"/>
    <col min="5128" max="5128" width="5.140625" style="30" customWidth="1"/>
    <col min="5129" max="5374" width="9.140625" style="30"/>
    <col min="5375" max="5375" width="24" style="30" customWidth="1"/>
    <col min="5376" max="5376" width="11.85546875" style="30" customWidth="1"/>
    <col min="5377" max="5382" width="10.7109375" style="30" customWidth="1"/>
    <col min="5383" max="5383" width="12.5703125" style="30" customWidth="1"/>
    <col min="5384" max="5384" width="5.140625" style="30" customWidth="1"/>
    <col min="5385" max="5630" width="9.140625" style="30"/>
    <col min="5631" max="5631" width="24" style="30" customWidth="1"/>
    <col min="5632" max="5632" width="11.85546875" style="30" customWidth="1"/>
    <col min="5633" max="5638" width="10.7109375" style="30" customWidth="1"/>
    <col min="5639" max="5639" width="12.5703125" style="30" customWidth="1"/>
    <col min="5640" max="5640" width="5.140625" style="30" customWidth="1"/>
    <col min="5641" max="5886" width="9.140625" style="30"/>
    <col min="5887" max="5887" width="24" style="30" customWidth="1"/>
    <col min="5888" max="5888" width="11.85546875" style="30" customWidth="1"/>
    <col min="5889" max="5894" width="10.7109375" style="30" customWidth="1"/>
    <col min="5895" max="5895" width="12.5703125" style="30" customWidth="1"/>
    <col min="5896" max="5896" width="5.140625" style="30" customWidth="1"/>
    <col min="5897" max="6142" width="9.140625" style="30"/>
    <col min="6143" max="6143" width="24" style="30" customWidth="1"/>
    <col min="6144" max="6144" width="11.85546875" style="30" customWidth="1"/>
    <col min="6145" max="6150" width="10.7109375" style="30" customWidth="1"/>
    <col min="6151" max="6151" width="12.5703125" style="30" customWidth="1"/>
    <col min="6152" max="6152" width="5.140625" style="30" customWidth="1"/>
    <col min="6153" max="6398" width="9.140625" style="30"/>
    <col min="6399" max="6399" width="24" style="30" customWidth="1"/>
    <col min="6400" max="6400" width="11.85546875" style="30" customWidth="1"/>
    <col min="6401" max="6406" width="10.7109375" style="30" customWidth="1"/>
    <col min="6407" max="6407" width="12.5703125" style="30" customWidth="1"/>
    <col min="6408" max="6408" width="5.140625" style="30" customWidth="1"/>
    <col min="6409" max="6654" width="9.140625" style="30"/>
    <col min="6655" max="6655" width="24" style="30" customWidth="1"/>
    <col min="6656" max="6656" width="11.85546875" style="30" customWidth="1"/>
    <col min="6657" max="6662" width="10.7109375" style="30" customWidth="1"/>
    <col min="6663" max="6663" width="12.5703125" style="30" customWidth="1"/>
    <col min="6664" max="6664" width="5.140625" style="30" customWidth="1"/>
    <col min="6665" max="6910" width="9.140625" style="30"/>
    <col min="6911" max="6911" width="24" style="30" customWidth="1"/>
    <col min="6912" max="6912" width="11.85546875" style="30" customWidth="1"/>
    <col min="6913" max="6918" width="10.7109375" style="30" customWidth="1"/>
    <col min="6919" max="6919" width="12.5703125" style="30" customWidth="1"/>
    <col min="6920" max="6920" width="5.140625" style="30" customWidth="1"/>
    <col min="6921" max="7166" width="9.140625" style="30"/>
    <col min="7167" max="7167" width="24" style="30" customWidth="1"/>
    <col min="7168" max="7168" width="11.85546875" style="30" customWidth="1"/>
    <col min="7169" max="7174" width="10.7109375" style="30" customWidth="1"/>
    <col min="7175" max="7175" width="12.5703125" style="30" customWidth="1"/>
    <col min="7176" max="7176" width="5.140625" style="30" customWidth="1"/>
    <col min="7177" max="7422" width="9.140625" style="30"/>
    <col min="7423" max="7423" width="24" style="30" customWidth="1"/>
    <col min="7424" max="7424" width="11.85546875" style="30" customWidth="1"/>
    <col min="7425" max="7430" width="10.7109375" style="30" customWidth="1"/>
    <col min="7431" max="7431" width="12.5703125" style="30" customWidth="1"/>
    <col min="7432" max="7432" width="5.140625" style="30" customWidth="1"/>
    <col min="7433" max="7678" width="9.140625" style="30"/>
    <col min="7679" max="7679" width="24" style="30" customWidth="1"/>
    <col min="7680" max="7680" width="11.85546875" style="30" customWidth="1"/>
    <col min="7681" max="7686" width="10.7109375" style="30" customWidth="1"/>
    <col min="7687" max="7687" width="12.5703125" style="30" customWidth="1"/>
    <col min="7688" max="7688" width="5.140625" style="30" customWidth="1"/>
    <col min="7689" max="7934" width="9.140625" style="30"/>
    <col min="7935" max="7935" width="24" style="30" customWidth="1"/>
    <col min="7936" max="7936" width="11.85546875" style="30" customWidth="1"/>
    <col min="7937" max="7942" width="10.7109375" style="30" customWidth="1"/>
    <col min="7943" max="7943" width="12.5703125" style="30" customWidth="1"/>
    <col min="7944" max="7944" width="5.140625" style="30" customWidth="1"/>
    <col min="7945" max="8190" width="9.140625" style="30"/>
    <col min="8191" max="8191" width="24" style="30" customWidth="1"/>
    <col min="8192" max="8192" width="11.85546875" style="30" customWidth="1"/>
    <col min="8193" max="8198" width="10.7109375" style="30" customWidth="1"/>
    <col min="8199" max="8199" width="12.5703125" style="30" customWidth="1"/>
    <col min="8200" max="8200" width="5.140625" style="30" customWidth="1"/>
    <col min="8201" max="8446" width="9.140625" style="30"/>
    <col min="8447" max="8447" width="24" style="30" customWidth="1"/>
    <col min="8448" max="8448" width="11.85546875" style="30" customWidth="1"/>
    <col min="8449" max="8454" width="10.7109375" style="30" customWidth="1"/>
    <col min="8455" max="8455" width="12.5703125" style="30" customWidth="1"/>
    <col min="8456" max="8456" width="5.140625" style="30" customWidth="1"/>
    <col min="8457" max="8702" width="9.140625" style="30"/>
    <col min="8703" max="8703" width="24" style="30" customWidth="1"/>
    <col min="8704" max="8704" width="11.85546875" style="30" customWidth="1"/>
    <col min="8705" max="8710" width="10.7109375" style="30" customWidth="1"/>
    <col min="8711" max="8711" width="12.5703125" style="30" customWidth="1"/>
    <col min="8712" max="8712" width="5.140625" style="30" customWidth="1"/>
    <col min="8713" max="8958" width="9.140625" style="30"/>
    <col min="8959" max="8959" width="24" style="30" customWidth="1"/>
    <col min="8960" max="8960" width="11.85546875" style="30" customWidth="1"/>
    <col min="8961" max="8966" width="10.7109375" style="30" customWidth="1"/>
    <col min="8967" max="8967" width="12.5703125" style="30" customWidth="1"/>
    <col min="8968" max="8968" width="5.140625" style="30" customWidth="1"/>
    <col min="8969" max="9214" width="9.140625" style="30"/>
    <col min="9215" max="9215" width="24" style="30" customWidth="1"/>
    <col min="9216" max="9216" width="11.85546875" style="30" customWidth="1"/>
    <col min="9217" max="9222" width="10.7109375" style="30" customWidth="1"/>
    <col min="9223" max="9223" width="12.5703125" style="30" customWidth="1"/>
    <col min="9224" max="9224" width="5.140625" style="30" customWidth="1"/>
    <col min="9225" max="9470" width="9.140625" style="30"/>
    <col min="9471" max="9471" width="24" style="30" customWidth="1"/>
    <col min="9472" max="9472" width="11.85546875" style="30" customWidth="1"/>
    <col min="9473" max="9478" width="10.7109375" style="30" customWidth="1"/>
    <col min="9479" max="9479" width="12.5703125" style="30" customWidth="1"/>
    <col min="9480" max="9480" width="5.140625" style="30" customWidth="1"/>
    <col min="9481" max="9726" width="9.140625" style="30"/>
    <col min="9727" max="9727" width="24" style="30" customWidth="1"/>
    <col min="9728" max="9728" width="11.85546875" style="30" customWidth="1"/>
    <col min="9729" max="9734" width="10.7109375" style="30" customWidth="1"/>
    <col min="9735" max="9735" width="12.5703125" style="30" customWidth="1"/>
    <col min="9736" max="9736" width="5.140625" style="30" customWidth="1"/>
    <col min="9737" max="9982" width="9.140625" style="30"/>
    <col min="9983" max="9983" width="24" style="30" customWidth="1"/>
    <col min="9984" max="9984" width="11.85546875" style="30" customWidth="1"/>
    <col min="9985" max="9990" width="10.7109375" style="30" customWidth="1"/>
    <col min="9991" max="9991" width="12.5703125" style="30" customWidth="1"/>
    <col min="9992" max="9992" width="5.140625" style="30" customWidth="1"/>
    <col min="9993" max="10238" width="9.140625" style="30"/>
    <col min="10239" max="10239" width="24" style="30" customWidth="1"/>
    <col min="10240" max="10240" width="11.85546875" style="30" customWidth="1"/>
    <col min="10241" max="10246" width="10.7109375" style="30" customWidth="1"/>
    <col min="10247" max="10247" width="12.5703125" style="30" customWidth="1"/>
    <col min="10248" max="10248" width="5.140625" style="30" customWidth="1"/>
    <col min="10249" max="10494" width="9.140625" style="30"/>
    <col min="10495" max="10495" width="24" style="30" customWidth="1"/>
    <col min="10496" max="10496" width="11.85546875" style="30" customWidth="1"/>
    <col min="10497" max="10502" width="10.7109375" style="30" customWidth="1"/>
    <col min="10503" max="10503" width="12.5703125" style="30" customWidth="1"/>
    <col min="10504" max="10504" width="5.140625" style="30" customWidth="1"/>
    <col min="10505" max="10750" width="9.140625" style="30"/>
    <col min="10751" max="10751" width="24" style="30" customWidth="1"/>
    <col min="10752" max="10752" width="11.85546875" style="30" customWidth="1"/>
    <col min="10753" max="10758" width="10.7109375" style="30" customWidth="1"/>
    <col min="10759" max="10759" width="12.5703125" style="30" customWidth="1"/>
    <col min="10760" max="10760" width="5.140625" style="30" customWidth="1"/>
    <col min="10761" max="11006" width="9.140625" style="30"/>
    <col min="11007" max="11007" width="24" style="30" customWidth="1"/>
    <col min="11008" max="11008" width="11.85546875" style="30" customWidth="1"/>
    <col min="11009" max="11014" width="10.7109375" style="30" customWidth="1"/>
    <col min="11015" max="11015" width="12.5703125" style="30" customWidth="1"/>
    <col min="11016" max="11016" width="5.140625" style="30" customWidth="1"/>
    <col min="11017" max="11262" width="9.140625" style="30"/>
    <col min="11263" max="11263" width="24" style="30" customWidth="1"/>
    <col min="11264" max="11264" width="11.85546875" style="30" customWidth="1"/>
    <col min="11265" max="11270" width="10.7109375" style="30" customWidth="1"/>
    <col min="11271" max="11271" width="12.5703125" style="30" customWidth="1"/>
    <col min="11272" max="11272" width="5.140625" style="30" customWidth="1"/>
    <col min="11273" max="11518" width="9.140625" style="30"/>
    <col min="11519" max="11519" width="24" style="30" customWidth="1"/>
    <col min="11520" max="11520" width="11.85546875" style="30" customWidth="1"/>
    <col min="11521" max="11526" width="10.7109375" style="30" customWidth="1"/>
    <col min="11527" max="11527" width="12.5703125" style="30" customWidth="1"/>
    <col min="11528" max="11528" width="5.140625" style="30" customWidth="1"/>
    <col min="11529" max="11774" width="9.140625" style="30"/>
    <col min="11775" max="11775" width="24" style="30" customWidth="1"/>
    <col min="11776" max="11776" width="11.85546875" style="30" customWidth="1"/>
    <col min="11777" max="11782" width="10.7109375" style="30" customWidth="1"/>
    <col min="11783" max="11783" width="12.5703125" style="30" customWidth="1"/>
    <col min="11784" max="11784" width="5.140625" style="30" customWidth="1"/>
    <col min="11785" max="12030" width="9.140625" style="30"/>
    <col min="12031" max="12031" width="24" style="30" customWidth="1"/>
    <col min="12032" max="12032" width="11.85546875" style="30" customWidth="1"/>
    <col min="12033" max="12038" width="10.7109375" style="30" customWidth="1"/>
    <col min="12039" max="12039" width="12.5703125" style="30" customWidth="1"/>
    <col min="12040" max="12040" width="5.140625" style="30" customWidth="1"/>
    <col min="12041" max="12286" width="9.140625" style="30"/>
    <col min="12287" max="12287" width="24" style="30" customWidth="1"/>
    <col min="12288" max="12288" width="11.85546875" style="30" customWidth="1"/>
    <col min="12289" max="12294" width="10.7109375" style="30" customWidth="1"/>
    <col min="12295" max="12295" width="12.5703125" style="30" customWidth="1"/>
    <col min="12296" max="12296" width="5.140625" style="30" customWidth="1"/>
    <col min="12297" max="12542" width="9.140625" style="30"/>
    <col min="12543" max="12543" width="24" style="30" customWidth="1"/>
    <col min="12544" max="12544" width="11.85546875" style="30" customWidth="1"/>
    <col min="12545" max="12550" width="10.7109375" style="30" customWidth="1"/>
    <col min="12551" max="12551" width="12.5703125" style="30" customWidth="1"/>
    <col min="12552" max="12552" width="5.140625" style="30" customWidth="1"/>
    <col min="12553" max="12798" width="9.140625" style="30"/>
    <col min="12799" max="12799" width="24" style="30" customWidth="1"/>
    <col min="12800" max="12800" width="11.85546875" style="30" customWidth="1"/>
    <col min="12801" max="12806" width="10.7109375" style="30" customWidth="1"/>
    <col min="12807" max="12807" width="12.5703125" style="30" customWidth="1"/>
    <col min="12808" max="12808" width="5.140625" style="30" customWidth="1"/>
    <col min="12809" max="13054" width="9.140625" style="30"/>
    <col min="13055" max="13055" width="24" style="30" customWidth="1"/>
    <col min="13056" max="13056" width="11.85546875" style="30" customWidth="1"/>
    <col min="13057" max="13062" width="10.7109375" style="30" customWidth="1"/>
    <col min="13063" max="13063" width="12.5703125" style="30" customWidth="1"/>
    <col min="13064" max="13064" width="5.140625" style="30" customWidth="1"/>
    <col min="13065" max="13310" width="9.140625" style="30"/>
    <col min="13311" max="13311" width="24" style="30" customWidth="1"/>
    <col min="13312" max="13312" width="11.85546875" style="30" customWidth="1"/>
    <col min="13313" max="13318" width="10.7109375" style="30" customWidth="1"/>
    <col min="13319" max="13319" width="12.5703125" style="30" customWidth="1"/>
    <col min="13320" max="13320" width="5.140625" style="30" customWidth="1"/>
    <col min="13321" max="13566" width="9.140625" style="30"/>
    <col min="13567" max="13567" width="24" style="30" customWidth="1"/>
    <col min="13568" max="13568" width="11.85546875" style="30" customWidth="1"/>
    <col min="13569" max="13574" width="10.7109375" style="30" customWidth="1"/>
    <col min="13575" max="13575" width="12.5703125" style="30" customWidth="1"/>
    <col min="13576" max="13576" width="5.140625" style="30" customWidth="1"/>
    <col min="13577" max="13822" width="9.140625" style="30"/>
    <col min="13823" max="13823" width="24" style="30" customWidth="1"/>
    <col min="13824" max="13824" width="11.85546875" style="30" customWidth="1"/>
    <col min="13825" max="13830" width="10.7109375" style="30" customWidth="1"/>
    <col min="13831" max="13831" width="12.5703125" style="30" customWidth="1"/>
    <col min="13832" max="13832" width="5.140625" style="30" customWidth="1"/>
    <col min="13833" max="14078" width="9.140625" style="30"/>
    <col min="14079" max="14079" width="24" style="30" customWidth="1"/>
    <col min="14080" max="14080" width="11.85546875" style="30" customWidth="1"/>
    <col min="14081" max="14086" width="10.7109375" style="30" customWidth="1"/>
    <col min="14087" max="14087" width="12.5703125" style="30" customWidth="1"/>
    <col min="14088" max="14088" width="5.140625" style="30" customWidth="1"/>
    <col min="14089" max="14334" width="9.140625" style="30"/>
    <col min="14335" max="14335" width="24" style="30" customWidth="1"/>
    <col min="14336" max="14336" width="11.85546875" style="30" customWidth="1"/>
    <col min="14337" max="14342" width="10.7109375" style="30" customWidth="1"/>
    <col min="14343" max="14343" width="12.5703125" style="30" customWidth="1"/>
    <col min="14344" max="14344" width="5.140625" style="30" customWidth="1"/>
    <col min="14345" max="14590" width="9.140625" style="30"/>
    <col min="14591" max="14591" width="24" style="30" customWidth="1"/>
    <col min="14592" max="14592" width="11.85546875" style="30" customWidth="1"/>
    <col min="14593" max="14598" width="10.7109375" style="30" customWidth="1"/>
    <col min="14599" max="14599" width="12.5703125" style="30" customWidth="1"/>
    <col min="14600" max="14600" width="5.140625" style="30" customWidth="1"/>
    <col min="14601" max="14846" width="9.140625" style="30"/>
    <col min="14847" max="14847" width="24" style="30" customWidth="1"/>
    <col min="14848" max="14848" width="11.85546875" style="30" customWidth="1"/>
    <col min="14849" max="14854" width="10.7109375" style="30" customWidth="1"/>
    <col min="14855" max="14855" width="12.5703125" style="30" customWidth="1"/>
    <col min="14856" max="14856" width="5.140625" style="30" customWidth="1"/>
    <col min="14857" max="15102" width="9.140625" style="30"/>
    <col min="15103" max="15103" width="24" style="30" customWidth="1"/>
    <col min="15104" max="15104" width="11.85546875" style="30" customWidth="1"/>
    <col min="15105" max="15110" width="10.7109375" style="30" customWidth="1"/>
    <col min="15111" max="15111" width="12.5703125" style="30" customWidth="1"/>
    <col min="15112" max="15112" width="5.140625" style="30" customWidth="1"/>
    <col min="15113" max="15358" width="9.140625" style="30"/>
    <col min="15359" max="15359" width="24" style="30" customWidth="1"/>
    <col min="15360" max="15360" width="11.85546875" style="30" customWidth="1"/>
    <col min="15361" max="15366" width="10.7109375" style="30" customWidth="1"/>
    <col min="15367" max="15367" width="12.5703125" style="30" customWidth="1"/>
    <col min="15368" max="15368" width="5.140625" style="30" customWidth="1"/>
    <col min="15369" max="15614" width="9.140625" style="30"/>
    <col min="15615" max="15615" width="24" style="30" customWidth="1"/>
    <col min="15616" max="15616" width="11.85546875" style="30" customWidth="1"/>
    <col min="15617" max="15622" width="10.7109375" style="30" customWidth="1"/>
    <col min="15623" max="15623" width="12.5703125" style="30" customWidth="1"/>
    <col min="15624" max="15624" width="5.140625" style="30" customWidth="1"/>
    <col min="15625" max="15870" width="9.140625" style="30"/>
    <col min="15871" max="15871" width="24" style="30" customWidth="1"/>
    <col min="15872" max="15872" width="11.85546875" style="30" customWidth="1"/>
    <col min="15873" max="15878" width="10.7109375" style="30" customWidth="1"/>
    <col min="15879" max="15879" width="12.5703125" style="30" customWidth="1"/>
    <col min="15880" max="15880" width="5.140625" style="30" customWidth="1"/>
    <col min="15881" max="16126" width="9.140625" style="30"/>
    <col min="16127" max="16127" width="24" style="30" customWidth="1"/>
    <col min="16128" max="16128" width="11.85546875" style="30" customWidth="1"/>
    <col min="16129" max="16134" width="10.7109375" style="30" customWidth="1"/>
    <col min="16135" max="16135" width="12.5703125" style="30" customWidth="1"/>
    <col min="16136" max="16136" width="5.140625" style="30" customWidth="1"/>
    <col min="16137" max="16384" width="9.140625" style="30"/>
  </cols>
  <sheetData>
    <row r="1" spans="1:27" ht="14.25" customHeight="1">
      <c r="A1" s="259" t="s">
        <v>1374</v>
      </c>
      <c r="B1" s="304"/>
      <c r="C1" s="304"/>
      <c r="D1" s="304"/>
      <c r="E1" s="304"/>
      <c r="F1" s="304"/>
      <c r="G1" s="304"/>
      <c r="H1" s="438"/>
      <c r="I1" s="438"/>
      <c r="J1" s="2" t="s">
        <v>500</v>
      </c>
      <c r="K1" s="10"/>
    </row>
    <row r="2" spans="1:27" ht="14.25" customHeight="1">
      <c r="A2" s="260" t="s">
        <v>1368</v>
      </c>
      <c r="B2" s="304"/>
      <c r="C2" s="304"/>
      <c r="D2" s="304"/>
      <c r="E2" s="304"/>
      <c r="F2" s="304"/>
      <c r="G2" s="304"/>
      <c r="H2" s="438"/>
      <c r="I2" s="438"/>
      <c r="J2" s="60" t="s">
        <v>501</v>
      </c>
      <c r="K2" s="10"/>
    </row>
    <row r="3" spans="1:27" ht="14.25" customHeight="1">
      <c r="A3" s="413" t="s">
        <v>1391</v>
      </c>
      <c r="B3" s="375"/>
      <c r="C3" s="375"/>
      <c r="D3" s="375"/>
      <c r="E3" s="375"/>
      <c r="F3" s="375"/>
      <c r="G3" s="375"/>
      <c r="H3" s="438"/>
      <c r="I3" s="438"/>
    </row>
    <row r="4" spans="1:27" ht="14.25" customHeight="1">
      <c r="A4" s="413" t="s">
        <v>542</v>
      </c>
      <c r="B4" s="355"/>
      <c r="C4" s="355"/>
      <c r="D4" s="355"/>
      <c r="E4" s="355"/>
      <c r="F4" s="355"/>
      <c r="G4" s="355"/>
      <c r="H4" s="439"/>
      <c r="I4" s="439"/>
    </row>
    <row r="5" spans="1:27" ht="6" customHeight="1">
      <c r="A5" s="20"/>
      <c r="B5" s="20"/>
      <c r="C5" s="20"/>
      <c r="D5" s="20"/>
      <c r="E5" s="20"/>
      <c r="F5" s="14"/>
      <c r="G5" s="14"/>
      <c r="H5" s="440"/>
      <c r="I5" s="440"/>
    </row>
    <row r="6" spans="1:27" ht="40.5" customHeight="1">
      <c r="A6" s="928" t="s">
        <v>1369</v>
      </c>
      <c r="B6" s="929">
        <v>2000</v>
      </c>
      <c r="C6" s="929">
        <v>2005</v>
      </c>
      <c r="D6" s="927">
        <v>2010</v>
      </c>
      <c r="E6" s="929">
        <v>2015</v>
      </c>
      <c r="F6" s="927">
        <v>2020</v>
      </c>
      <c r="G6" s="962">
        <v>2021</v>
      </c>
      <c r="H6" s="921"/>
      <c r="I6" s="955"/>
      <c r="J6" s="917"/>
      <c r="K6" s="917"/>
      <c r="L6" s="917"/>
      <c r="M6" s="917"/>
      <c r="N6" s="917"/>
      <c r="O6" s="917"/>
      <c r="P6" s="917"/>
      <c r="Q6" s="917"/>
      <c r="R6" s="917"/>
      <c r="S6" s="917"/>
      <c r="T6" s="917"/>
      <c r="U6" s="917"/>
      <c r="V6" s="917"/>
      <c r="W6" s="917"/>
      <c r="X6" s="917"/>
      <c r="Y6" s="917"/>
      <c r="Z6" s="917"/>
      <c r="AA6" s="917"/>
    </row>
    <row r="7" spans="1:27" ht="35.1" customHeight="1">
      <c r="A7" s="1182" t="s">
        <v>1370</v>
      </c>
      <c r="B7" s="1182"/>
      <c r="C7" s="1182"/>
      <c r="D7" s="1182"/>
      <c r="E7" s="1182"/>
      <c r="F7" s="1182"/>
      <c r="G7" s="1182"/>
      <c r="H7" s="921"/>
      <c r="I7" s="955"/>
      <c r="J7" s="917"/>
      <c r="K7" s="917"/>
      <c r="L7" s="917"/>
      <c r="M7" s="917"/>
      <c r="N7" s="917"/>
      <c r="O7" s="1274"/>
      <c r="P7" s="1274"/>
      <c r="Q7" s="1274"/>
      <c r="R7" s="1274"/>
      <c r="S7" s="1274"/>
      <c r="T7" s="1274"/>
      <c r="U7" s="1274"/>
      <c r="V7" s="1274"/>
      <c r="W7" s="1274"/>
      <c r="X7" s="1274"/>
      <c r="Y7" s="1274"/>
      <c r="Z7" s="1274"/>
      <c r="AA7" s="1274"/>
    </row>
    <row r="8" spans="1:27" ht="14.25" customHeight="1">
      <c r="A8" s="922" t="s">
        <v>166</v>
      </c>
      <c r="B8" s="919">
        <v>0.34</v>
      </c>
      <c r="C8" s="924">
        <v>0.27</v>
      </c>
      <c r="D8" s="919">
        <v>0.3</v>
      </c>
      <c r="E8" s="919">
        <v>0.17</v>
      </c>
      <c r="F8" s="923">
        <v>0.15</v>
      </c>
      <c r="G8" s="923">
        <v>0.16</v>
      </c>
      <c r="H8" s="921"/>
      <c r="I8" s="955"/>
      <c r="J8" s="917"/>
      <c r="K8" s="917"/>
      <c r="L8" s="917"/>
      <c r="M8" s="917"/>
      <c r="N8" s="917"/>
      <c r="O8" s="1273"/>
      <c r="P8" s="1273"/>
      <c r="Q8" s="1273"/>
      <c r="R8" s="1273"/>
      <c r="S8" s="1273"/>
      <c r="T8" s="1273"/>
      <c r="U8" s="1273"/>
      <c r="V8" s="1273"/>
      <c r="W8" s="1273"/>
      <c r="X8" s="1273"/>
      <c r="Y8" s="1273"/>
      <c r="Z8" s="1273"/>
      <c r="AA8" s="1273"/>
    </row>
    <row r="9" spans="1:27" ht="14.25" customHeight="1">
      <c r="A9" s="922" t="s">
        <v>486</v>
      </c>
      <c r="B9" s="925">
        <v>0.3479563296154165</v>
      </c>
      <c r="C9" s="926">
        <v>0.34755113678084737</v>
      </c>
      <c r="D9" s="919">
        <v>0.28000000000000003</v>
      </c>
      <c r="E9" s="919">
        <v>0.22</v>
      </c>
      <c r="F9" s="923">
        <v>0.17</v>
      </c>
      <c r="G9" s="923">
        <v>0.14409706161745836</v>
      </c>
      <c r="H9" s="921"/>
      <c r="I9" s="955"/>
      <c r="J9" s="951"/>
      <c r="K9" s="951"/>
      <c r="L9" s="917"/>
      <c r="M9" s="917"/>
      <c r="N9" s="917"/>
      <c r="O9" s="917"/>
      <c r="P9" s="917"/>
      <c r="Q9" s="917"/>
      <c r="R9" s="917"/>
      <c r="S9" s="917"/>
      <c r="T9" s="917"/>
      <c r="U9" s="917"/>
      <c r="V9" s="917"/>
      <c r="W9" s="917"/>
      <c r="X9" s="917"/>
      <c r="Y9" s="917"/>
      <c r="Z9" s="917"/>
      <c r="AA9" s="917"/>
    </row>
    <row r="10" spans="1:27" ht="14.25" customHeight="1">
      <c r="A10" s="918" t="s">
        <v>1254</v>
      </c>
      <c r="B10" s="919">
        <v>0.59</v>
      </c>
      <c r="C10" s="924">
        <v>0.37</v>
      </c>
      <c r="D10" s="919">
        <v>0.43</v>
      </c>
      <c r="E10" s="919">
        <v>0.21</v>
      </c>
      <c r="F10" s="923" t="s">
        <v>568</v>
      </c>
      <c r="G10" s="923" t="s">
        <v>568</v>
      </c>
      <c r="H10" s="921"/>
      <c r="I10" s="955"/>
      <c r="J10" s="951"/>
      <c r="K10" s="951"/>
      <c r="L10" s="917"/>
      <c r="M10" s="917"/>
      <c r="N10" s="917"/>
      <c r="O10" s="917"/>
      <c r="P10" s="917"/>
      <c r="Q10" s="917"/>
      <c r="R10" s="917"/>
      <c r="S10" s="917"/>
      <c r="T10" s="917"/>
      <c r="U10" s="917"/>
      <c r="V10" s="917"/>
      <c r="W10" s="917"/>
      <c r="X10" s="917"/>
      <c r="Y10" s="917"/>
      <c r="Z10" s="917"/>
      <c r="AA10" s="917"/>
    </row>
    <row r="11" spans="1:27" ht="14.25" customHeight="1">
      <c r="A11" s="922" t="s">
        <v>487</v>
      </c>
      <c r="B11" s="919">
        <v>0.48</v>
      </c>
      <c r="C11" s="924">
        <v>0.34</v>
      </c>
      <c r="D11" s="919">
        <v>0.34</v>
      </c>
      <c r="E11" s="919">
        <v>0.33</v>
      </c>
      <c r="F11" s="923">
        <v>0.22</v>
      </c>
      <c r="G11" s="923">
        <v>0.28000000000000003</v>
      </c>
      <c r="H11" s="921"/>
      <c r="I11" s="955"/>
      <c r="J11" s="951"/>
      <c r="K11" s="951"/>
      <c r="L11" s="917"/>
      <c r="M11" s="917"/>
      <c r="N11" s="917"/>
      <c r="O11" s="917"/>
      <c r="P11" s="917"/>
      <c r="Q11" s="917"/>
      <c r="R11" s="917"/>
      <c r="S11" s="917"/>
      <c r="T11" s="917"/>
      <c r="U11" s="917"/>
      <c r="V11" s="917"/>
      <c r="W11" s="917"/>
      <c r="X11" s="917"/>
      <c r="Y11" s="917"/>
      <c r="Z11" s="917"/>
      <c r="AA11" s="917"/>
    </row>
    <row r="12" spans="1:27" ht="14.25" customHeight="1">
      <c r="A12" s="922" t="s">
        <v>488</v>
      </c>
      <c r="B12" s="919">
        <v>0.71</v>
      </c>
      <c r="C12" s="924">
        <v>0.89</v>
      </c>
      <c r="D12" s="919">
        <v>1.46</v>
      </c>
      <c r="E12" s="919">
        <v>0.93</v>
      </c>
      <c r="F12" s="923">
        <v>0.77</v>
      </c>
      <c r="G12" s="923">
        <v>1.04</v>
      </c>
      <c r="H12" s="921"/>
      <c r="I12" s="955"/>
      <c r="J12" s="951"/>
      <c r="K12" s="951"/>
      <c r="L12" s="917"/>
      <c r="M12" s="917"/>
      <c r="N12" s="917"/>
      <c r="O12" s="917"/>
      <c r="P12" s="917"/>
      <c r="Q12" s="917"/>
      <c r="R12" s="917"/>
      <c r="S12" s="917"/>
      <c r="T12" s="917"/>
      <c r="U12" s="917"/>
      <c r="V12" s="917"/>
      <c r="W12" s="917"/>
      <c r="X12" s="917"/>
      <c r="Y12" s="917"/>
      <c r="Z12" s="917"/>
      <c r="AA12" s="917"/>
    </row>
    <row r="13" spans="1:27" ht="35.1" customHeight="1">
      <c r="A13" s="1271" t="s">
        <v>1371</v>
      </c>
      <c r="B13" s="1271"/>
      <c r="C13" s="1271"/>
      <c r="D13" s="1271"/>
      <c r="E13" s="1271"/>
      <c r="F13" s="1271"/>
      <c r="G13" s="1271"/>
      <c r="H13" s="921"/>
      <c r="I13" s="955"/>
      <c r="J13" s="951"/>
      <c r="K13" s="951"/>
      <c r="L13" s="917"/>
      <c r="M13" s="917"/>
      <c r="N13" s="917"/>
      <c r="O13" s="917"/>
      <c r="P13" s="917"/>
      <c r="Q13" s="917"/>
      <c r="R13" s="917"/>
      <c r="S13" s="917"/>
      <c r="T13" s="917"/>
      <c r="U13" s="917"/>
      <c r="V13" s="917"/>
      <c r="W13" s="917"/>
      <c r="X13" s="917"/>
      <c r="Y13" s="917"/>
      <c r="Z13" s="917"/>
      <c r="AA13" s="917"/>
    </row>
    <row r="14" spans="1:27" ht="14.25" customHeight="1">
      <c r="A14" s="922" t="s">
        <v>166</v>
      </c>
      <c r="B14" s="919">
        <v>0.3</v>
      </c>
      <c r="C14" s="924">
        <v>0.24</v>
      </c>
      <c r="D14" s="919">
        <v>0.28999999999999998</v>
      </c>
      <c r="E14" s="919">
        <v>0.2</v>
      </c>
      <c r="F14" s="923">
        <v>0.18</v>
      </c>
      <c r="G14" s="923">
        <v>0.19</v>
      </c>
      <c r="H14" s="921"/>
      <c r="I14" s="955"/>
      <c r="J14" s="951"/>
      <c r="K14" s="951"/>
      <c r="L14" s="917"/>
      <c r="M14" s="917"/>
      <c r="N14" s="917"/>
      <c r="O14" s="917"/>
      <c r="P14" s="917"/>
      <c r="Q14" s="917"/>
      <c r="R14" s="917"/>
      <c r="S14" s="917"/>
      <c r="T14" s="917"/>
      <c r="U14" s="917"/>
      <c r="V14" s="917"/>
      <c r="W14" s="917"/>
      <c r="X14" s="917"/>
      <c r="Y14" s="917"/>
      <c r="Z14" s="917"/>
      <c r="AA14" s="917"/>
    </row>
    <row r="15" spans="1:27" ht="14.25" customHeight="1">
      <c r="A15" s="922" t="s">
        <v>486</v>
      </c>
      <c r="B15" s="925">
        <v>0.26418440768569867</v>
      </c>
      <c r="C15" s="926">
        <v>0.2871012230599172</v>
      </c>
      <c r="D15" s="925">
        <v>0.26982629947119408</v>
      </c>
      <c r="E15" s="919">
        <v>0.25</v>
      </c>
      <c r="F15" s="923">
        <v>0.19600000000000001</v>
      </c>
      <c r="G15" s="923">
        <v>0.18246314184852386</v>
      </c>
      <c r="H15" s="921"/>
      <c r="I15" s="955"/>
      <c r="J15" s="951"/>
      <c r="K15" s="951"/>
      <c r="L15" s="917"/>
      <c r="M15" s="917"/>
      <c r="N15" s="917"/>
      <c r="O15" s="1273"/>
      <c r="P15" s="1273"/>
      <c r="Q15" s="1273"/>
      <c r="R15" s="1273"/>
      <c r="S15" s="1273"/>
      <c r="T15" s="1273"/>
      <c r="U15" s="1273"/>
      <c r="V15" s="1273"/>
      <c r="W15" s="1273"/>
      <c r="X15" s="1273"/>
      <c r="Y15" s="1273"/>
      <c r="Z15" s="1273"/>
      <c r="AA15" s="1273"/>
    </row>
    <row r="16" spans="1:27" ht="14.25" customHeight="1">
      <c r="A16" s="918" t="s">
        <v>1254</v>
      </c>
      <c r="B16" s="919">
        <v>0.3</v>
      </c>
      <c r="C16" s="924">
        <v>0.25</v>
      </c>
      <c r="D16" s="919">
        <v>0.28000000000000003</v>
      </c>
      <c r="E16" s="919">
        <v>0.17</v>
      </c>
      <c r="F16" s="923" t="s">
        <v>568</v>
      </c>
      <c r="G16" s="923" t="s">
        <v>568</v>
      </c>
      <c r="H16" s="921"/>
      <c r="I16" s="955"/>
      <c r="J16" s="951"/>
      <c r="K16" s="951"/>
      <c r="L16" s="917"/>
      <c r="M16" s="917"/>
      <c r="N16" s="917"/>
      <c r="O16" s="917"/>
      <c r="P16" s="917"/>
      <c r="Q16" s="917"/>
      <c r="R16" s="917"/>
      <c r="S16" s="917"/>
      <c r="T16" s="917"/>
      <c r="U16" s="917"/>
      <c r="V16" s="917"/>
      <c r="W16" s="917"/>
      <c r="X16" s="917"/>
      <c r="Y16" s="917"/>
      <c r="Z16" s="917"/>
      <c r="AA16" s="917"/>
    </row>
    <row r="17" spans="1:28" ht="14.25" customHeight="1">
      <c r="A17" s="922" t="s">
        <v>487</v>
      </c>
      <c r="B17" s="919">
        <v>0.28999999999999998</v>
      </c>
      <c r="C17" s="924">
        <v>0.22</v>
      </c>
      <c r="D17" s="919">
        <v>0.24</v>
      </c>
      <c r="E17" s="919">
        <v>0.26</v>
      </c>
      <c r="F17" s="923">
        <v>0.19</v>
      </c>
      <c r="G17" s="923">
        <v>0.25</v>
      </c>
      <c r="H17" s="921"/>
      <c r="I17" s="955"/>
      <c r="J17" s="951"/>
      <c r="K17" s="951"/>
      <c r="L17" s="917"/>
      <c r="M17" s="917"/>
      <c r="N17" s="917"/>
      <c r="O17" s="917"/>
      <c r="P17" s="917"/>
      <c r="Q17" s="917"/>
      <c r="R17" s="917"/>
      <c r="S17" s="917"/>
      <c r="T17" s="917"/>
      <c r="U17" s="917"/>
      <c r="V17" s="917"/>
      <c r="W17" s="917"/>
      <c r="X17" s="917"/>
      <c r="Y17" s="917"/>
      <c r="Z17" s="917"/>
      <c r="AA17" s="917"/>
      <c r="AB17" s="917"/>
    </row>
    <row r="18" spans="1:28" ht="14.25" customHeight="1">
      <c r="A18" s="922" t="s">
        <v>488</v>
      </c>
      <c r="B18" s="919">
        <v>1.1100000000000001</v>
      </c>
      <c r="C18" s="924">
        <v>0.92</v>
      </c>
      <c r="D18" s="919">
        <v>0.98</v>
      </c>
      <c r="E18" s="919">
        <v>0.74</v>
      </c>
      <c r="F18" s="923">
        <v>0.79</v>
      </c>
      <c r="G18" s="923">
        <v>1.2</v>
      </c>
      <c r="H18" s="921"/>
      <c r="I18" s="955"/>
      <c r="J18" s="951"/>
      <c r="K18" s="951"/>
      <c r="L18" s="917"/>
      <c r="M18" s="917"/>
      <c r="N18" s="917"/>
      <c r="O18" s="917"/>
      <c r="P18" s="917"/>
      <c r="Q18" s="917"/>
      <c r="R18" s="917"/>
      <c r="S18" s="917"/>
      <c r="T18" s="917"/>
      <c r="U18" s="917"/>
      <c r="V18" s="917"/>
      <c r="W18" s="917"/>
      <c r="X18" s="917"/>
      <c r="Y18" s="917"/>
      <c r="Z18" s="917"/>
      <c r="AA18" s="917"/>
      <c r="AB18" s="917"/>
    </row>
    <row r="19" spans="1:28" ht="35.1" customHeight="1">
      <c r="A19" s="1271" t="s">
        <v>1372</v>
      </c>
      <c r="B19" s="1271"/>
      <c r="C19" s="1271"/>
      <c r="D19" s="1271"/>
      <c r="E19" s="1271"/>
      <c r="F19" s="1271"/>
      <c r="G19" s="1271"/>
      <c r="H19" s="921"/>
      <c r="I19" s="955"/>
      <c r="J19" s="951"/>
      <c r="K19" s="951"/>
      <c r="L19" s="917"/>
      <c r="M19" s="917"/>
      <c r="N19" s="917"/>
      <c r="O19" s="917"/>
      <c r="P19" s="917"/>
      <c r="Q19" s="917"/>
      <c r="R19" s="917"/>
      <c r="S19" s="917"/>
      <c r="T19" s="917"/>
      <c r="U19" s="917"/>
      <c r="V19" s="917"/>
      <c r="W19" s="917"/>
      <c r="X19" s="917"/>
      <c r="Y19" s="917"/>
      <c r="Z19" s="917"/>
      <c r="AA19" s="917"/>
      <c r="AB19" s="917"/>
    </row>
    <row r="20" spans="1:28" ht="14.25" customHeight="1">
      <c r="A20" s="922" t="s">
        <v>166</v>
      </c>
      <c r="B20" s="919">
        <v>0.3</v>
      </c>
      <c r="C20" s="924">
        <v>0.23</v>
      </c>
      <c r="D20" s="919">
        <v>0.3</v>
      </c>
      <c r="E20" s="919">
        <v>0.19</v>
      </c>
      <c r="F20" s="923">
        <v>0.19</v>
      </c>
      <c r="G20" s="923">
        <v>0.21</v>
      </c>
      <c r="H20" s="921"/>
      <c r="I20" s="955"/>
      <c r="J20" s="951"/>
      <c r="K20" s="951"/>
      <c r="L20" s="917"/>
      <c r="M20" s="917"/>
      <c r="N20" s="917"/>
      <c r="O20" s="917"/>
      <c r="P20" s="917"/>
      <c r="Q20" s="917"/>
      <c r="R20" s="917"/>
      <c r="S20" s="917"/>
      <c r="T20" s="917"/>
      <c r="U20" s="917"/>
      <c r="V20" s="917"/>
      <c r="W20" s="917"/>
      <c r="X20" s="917"/>
      <c r="Y20" s="917"/>
      <c r="Z20" s="917"/>
      <c r="AA20" s="917"/>
      <c r="AB20" s="917"/>
    </row>
    <row r="21" spans="1:28" ht="14.25" customHeight="1">
      <c r="A21" s="922" t="s">
        <v>486</v>
      </c>
      <c r="B21" s="919">
        <v>0.32</v>
      </c>
      <c r="C21" s="924">
        <v>0.34</v>
      </c>
      <c r="D21" s="919">
        <v>0.34</v>
      </c>
      <c r="E21" s="919">
        <v>0.34</v>
      </c>
      <c r="F21" s="923">
        <v>0.33</v>
      </c>
      <c r="G21" s="923">
        <v>0.31905856386392806</v>
      </c>
      <c r="H21" s="921"/>
      <c r="I21" s="955"/>
      <c r="J21" s="951"/>
      <c r="K21" s="951"/>
      <c r="L21" s="917"/>
      <c r="M21" s="917"/>
      <c r="N21" s="917"/>
      <c r="O21" s="917"/>
      <c r="P21" s="1273"/>
      <c r="Q21" s="1273"/>
      <c r="R21" s="1273"/>
      <c r="S21" s="1273"/>
      <c r="T21" s="1273"/>
      <c r="U21" s="1273"/>
      <c r="V21" s="1273"/>
      <c r="W21" s="1273"/>
      <c r="X21" s="1273"/>
      <c r="Y21" s="1273"/>
      <c r="Z21" s="1273"/>
      <c r="AA21" s="1273"/>
      <c r="AB21" s="1273"/>
    </row>
    <row r="22" spans="1:28" ht="14.25" customHeight="1">
      <c r="A22" s="918" t="s">
        <v>1255</v>
      </c>
      <c r="B22" s="919">
        <v>0.45</v>
      </c>
      <c r="C22" s="924">
        <v>0.35</v>
      </c>
      <c r="D22" s="919">
        <v>0.4</v>
      </c>
      <c r="E22" s="919">
        <v>0.2</v>
      </c>
      <c r="F22" s="923" t="s">
        <v>568</v>
      </c>
      <c r="G22" s="923" t="s">
        <v>568</v>
      </c>
      <c r="H22" s="921"/>
      <c r="I22" s="955"/>
      <c r="J22" s="951"/>
      <c r="K22" s="951"/>
      <c r="L22" s="917"/>
      <c r="M22" s="917"/>
      <c r="N22" s="917"/>
      <c r="O22" s="917"/>
      <c r="P22" s="917"/>
      <c r="Q22" s="917"/>
      <c r="R22" s="917"/>
      <c r="S22" s="917"/>
      <c r="T22" s="917"/>
      <c r="U22" s="917"/>
      <c r="V22" s="917"/>
      <c r="W22" s="917"/>
      <c r="X22" s="917"/>
      <c r="Y22" s="917"/>
      <c r="Z22" s="917"/>
      <c r="AA22" s="917"/>
      <c r="AB22" s="917"/>
    </row>
    <row r="23" spans="1:28" ht="14.25" customHeight="1">
      <c r="A23" s="922" t="s">
        <v>487</v>
      </c>
      <c r="B23" s="919">
        <v>0.42</v>
      </c>
      <c r="C23" s="924">
        <v>0.35</v>
      </c>
      <c r="D23" s="919">
        <v>0.38</v>
      </c>
      <c r="E23" s="919">
        <v>0.34</v>
      </c>
      <c r="F23" s="923">
        <v>0.28000000000000003</v>
      </c>
      <c r="G23" s="923">
        <v>0.33</v>
      </c>
      <c r="H23" s="921"/>
      <c r="I23" s="955"/>
      <c r="J23" s="951"/>
      <c r="K23" s="951"/>
      <c r="L23" s="917"/>
      <c r="M23" s="917"/>
      <c r="N23" s="917"/>
      <c r="O23" s="917"/>
      <c r="P23" s="917"/>
      <c r="Q23" s="917"/>
      <c r="R23" s="917"/>
      <c r="S23" s="917"/>
      <c r="T23" s="917"/>
      <c r="U23" s="917"/>
      <c r="V23" s="917"/>
      <c r="W23" s="917"/>
      <c r="X23" s="917"/>
      <c r="Y23" s="917"/>
      <c r="Z23" s="917"/>
      <c r="AA23" s="917"/>
      <c r="AB23" s="917"/>
    </row>
    <row r="24" spans="1:28" ht="14.25" customHeight="1">
      <c r="A24" s="922" t="s">
        <v>488</v>
      </c>
      <c r="B24" s="919">
        <v>0.47</v>
      </c>
      <c r="C24" s="924">
        <v>0.45</v>
      </c>
      <c r="D24" s="919">
        <v>0.7</v>
      </c>
      <c r="E24" s="919">
        <v>0.34</v>
      </c>
      <c r="F24" s="923">
        <v>0.3</v>
      </c>
      <c r="G24" s="923">
        <v>0.43</v>
      </c>
      <c r="H24" s="921"/>
      <c r="I24" s="955"/>
      <c r="J24" s="951"/>
      <c r="K24" s="951"/>
      <c r="L24" s="917"/>
      <c r="M24" s="917"/>
      <c r="N24" s="917"/>
      <c r="O24" s="917"/>
      <c r="P24" s="917"/>
      <c r="Q24" s="917"/>
      <c r="R24" s="917"/>
      <c r="S24" s="917"/>
      <c r="T24" s="917"/>
      <c r="U24" s="917"/>
      <c r="V24" s="917"/>
      <c r="W24" s="917"/>
      <c r="X24" s="917"/>
      <c r="Y24" s="917"/>
      <c r="Z24" s="917"/>
      <c r="AA24" s="917"/>
      <c r="AB24" s="917"/>
    </row>
    <row r="25" spans="1:28" ht="35.1" customHeight="1">
      <c r="A25" s="1271" t="s">
        <v>1373</v>
      </c>
      <c r="B25" s="1271"/>
      <c r="C25" s="1271"/>
      <c r="D25" s="1271"/>
      <c r="E25" s="1271"/>
      <c r="F25" s="1271"/>
      <c r="G25" s="1271"/>
      <c r="H25" s="921"/>
      <c r="I25" s="955"/>
      <c r="J25" s="951"/>
      <c r="K25" s="951"/>
      <c r="L25" s="917"/>
      <c r="M25" s="917"/>
      <c r="N25" s="917"/>
      <c r="O25" s="917"/>
      <c r="P25" s="917"/>
      <c r="Q25" s="917"/>
      <c r="R25" s="917"/>
      <c r="S25" s="917"/>
      <c r="T25" s="917"/>
      <c r="U25" s="917"/>
      <c r="V25" s="917"/>
      <c r="W25" s="917"/>
      <c r="X25" s="917"/>
      <c r="Y25" s="917"/>
      <c r="Z25" s="917"/>
      <c r="AA25" s="917"/>
      <c r="AB25" s="917"/>
    </row>
    <row r="26" spans="1:28" ht="14.25" customHeight="1">
      <c r="A26" s="922" t="s">
        <v>166</v>
      </c>
      <c r="B26" s="919">
        <v>13.61</v>
      </c>
      <c r="C26" s="924">
        <v>12.59</v>
      </c>
      <c r="D26" s="919">
        <v>11.73</v>
      </c>
      <c r="E26" s="919">
        <v>4.9638</v>
      </c>
      <c r="F26" s="923">
        <v>3.49</v>
      </c>
      <c r="G26" s="923">
        <v>3.79</v>
      </c>
      <c r="H26" s="921"/>
      <c r="I26" s="955"/>
      <c r="J26" s="951"/>
      <c r="K26" s="951"/>
      <c r="L26" s="917"/>
      <c r="M26" s="917"/>
      <c r="N26" s="917"/>
      <c r="O26" s="917"/>
      <c r="P26" s="917"/>
      <c r="Q26" s="917"/>
      <c r="R26" s="917"/>
      <c r="S26" s="917"/>
      <c r="T26" s="917"/>
      <c r="U26" s="917"/>
      <c r="V26" s="917"/>
      <c r="W26" s="917"/>
      <c r="X26" s="917"/>
      <c r="Y26" s="917"/>
      <c r="Z26" s="917"/>
      <c r="AA26" s="917"/>
      <c r="AB26" s="917"/>
    </row>
    <row r="27" spans="1:28" ht="14.25" customHeight="1">
      <c r="A27" s="922" t="s">
        <v>108</v>
      </c>
      <c r="B27" s="919">
        <v>20.385795422735601</v>
      </c>
      <c r="C27" s="924">
        <v>11.436753278100868</v>
      </c>
      <c r="D27" s="919">
        <v>8.1890489344353927</v>
      </c>
      <c r="E27" s="925">
        <v>6.1396197786367148</v>
      </c>
      <c r="F27" s="923">
        <v>3.45</v>
      </c>
      <c r="G27" s="923">
        <v>2.4633382785187701</v>
      </c>
      <c r="H27" s="921"/>
      <c r="I27" s="955"/>
      <c r="J27" s="951"/>
      <c r="K27" s="951"/>
      <c r="L27" s="917"/>
      <c r="M27" s="917"/>
      <c r="N27" s="917"/>
      <c r="O27" s="917"/>
      <c r="P27" s="917"/>
      <c r="Q27" s="917"/>
      <c r="R27" s="917"/>
      <c r="S27" s="917"/>
      <c r="T27" s="917"/>
      <c r="U27" s="917"/>
      <c r="V27" s="917"/>
      <c r="W27" s="917"/>
      <c r="X27" s="917"/>
      <c r="Y27" s="917"/>
      <c r="Z27" s="917"/>
      <c r="AA27" s="917"/>
      <c r="AB27" s="917"/>
    </row>
    <row r="28" spans="1:28" ht="14.25" customHeight="1">
      <c r="A28" s="918" t="s">
        <v>1255</v>
      </c>
      <c r="B28" s="919">
        <v>11</v>
      </c>
      <c r="C28" s="924">
        <v>10.119999999999999</v>
      </c>
      <c r="D28" s="919">
        <v>7.16</v>
      </c>
      <c r="E28" s="919">
        <v>3.3582999999999998</v>
      </c>
      <c r="F28" s="923" t="s">
        <v>568</v>
      </c>
      <c r="G28" s="923" t="s">
        <v>568</v>
      </c>
      <c r="H28" s="921"/>
      <c r="I28" s="955"/>
      <c r="J28" s="951"/>
      <c r="K28" s="951"/>
      <c r="L28" s="917"/>
      <c r="M28" s="917"/>
      <c r="N28" s="917"/>
      <c r="O28" s="917"/>
      <c r="P28" s="917"/>
      <c r="Q28" s="917"/>
      <c r="R28" s="917"/>
      <c r="S28" s="917"/>
      <c r="T28" s="917"/>
      <c r="U28" s="917"/>
      <c r="V28" s="917"/>
      <c r="W28" s="917"/>
      <c r="X28" s="917"/>
      <c r="Y28" s="917"/>
      <c r="Z28" s="917"/>
      <c r="AA28" s="917"/>
      <c r="AB28" s="917"/>
    </row>
    <row r="29" spans="1:28" ht="14.25" customHeight="1">
      <c r="A29" s="922" t="s">
        <v>487</v>
      </c>
      <c r="B29" s="919">
        <v>14.26</v>
      </c>
      <c r="C29" s="924">
        <v>11.35</v>
      </c>
      <c r="D29" s="919">
        <v>6.91</v>
      </c>
      <c r="E29" s="919">
        <v>6.38</v>
      </c>
      <c r="F29" s="923">
        <v>2.56</v>
      </c>
      <c r="G29" s="923">
        <v>3.92</v>
      </c>
      <c r="H29" s="921"/>
      <c r="I29" s="955"/>
      <c r="J29" s="951"/>
      <c r="K29" s="951"/>
      <c r="L29" s="917"/>
      <c r="M29" s="917"/>
      <c r="N29" s="917"/>
      <c r="O29" s="917"/>
      <c r="P29" s="917"/>
      <c r="Q29" s="917"/>
      <c r="R29" s="917"/>
      <c r="S29" s="917"/>
      <c r="T29" s="917"/>
      <c r="U29" s="917"/>
      <c r="V29" s="917"/>
      <c r="W29" s="917"/>
      <c r="X29" s="917"/>
      <c r="Y29" s="917"/>
      <c r="Z29" s="917"/>
      <c r="AA29" s="917"/>
      <c r="AB29" s="917"/>
    </row>
    <row r="30" spans="1:28" ht="14.25" customHeight="1">
      <c r="A30" s="922" t="s">
        <v>488</v>
      </c>
      <c r="B30" s="919">
        <v>35.700000000000003</v>
      </c>
      <c r="C30" s="924">
        <v>34.25</v>
      </c>
      <c r="D30" s="919">
        <v>41.8</v>
      </c>
      <c r="E30" s="919">
        <v>28.35</v>
      </c>
      <c r="F30" s="923">
        <v>35.020000000000003</v>
      </c>
      <c r="G30" s="923">
        <v>39.85</v>
      </c>
      <c r="H30" s="921"/>
      <c r="I30" s="955"/>
      <c r="J30" s="951"/>
      <c r="K30" s="951"/>
      <c r="L30" s="917"/>
      <c r="M30" s="917"/>
      <c r="N30" s="917"/>
      <c r="O30" s="917"/>
      <c r="P30" s="917"/>
      <c r="Q30" s="917"/>
      <c r="R30" s="917"/>
      <c r="S30" s="917"/>
      <c r="T30" s="917"/>
      <c r="U30" s="917"/>
      <c r="V30" s="917"/>
      <c r="W30" s="917"/>
      <c r="X30" s="917"/>
      <c r="Y30" s="917"/>
      <c r="Z30" s="917"/>
      <c r="AA30" s="917"/>
      <c r="AB30" s="917"/>
    </row>
    <row r="31" spans="1:28" ht="6" customHeight="1">
      <c r="A31" s="918"/>
      <c r="B31" s="924"/>
      <c r="C31" s="924"/>
      <c r="D31" s="924"/>
      <c r="E31" s="924"/>
      <c r="F31" s="920"/>
      <c r="G31" s="920"/>
      <c r="H31" s="920"/>
      <c r="I31" s="954"/>
      <c r="J31" s="917"/>
      <c r="K31" s="917"/>
      <c r="L31" s="917"/>
      <c r="M31" s="917"/>
      <c r="N31" s="917"/>
      <c r="O31" s="917"/>
      <c r="P31" s="917"/>
      <c r="Q31" s="917"/>
      <c r="R31" s="917"/>
      <c r="S31" s="917"/>
      <c r="T31" s="917"/>
      <c r="U31" s="917"/>
      <c r="V31" s="917"/>
      <c r="W31" s="917"/>
      <c r="X31" s="917"/>
      <c r="Y31" s="917"/>
      <c r="Z31" s="917"/>
      <c r="AA31" s="917"/>
      <c r="AB31" s="917"/>
    </row>
    <row r="32" spans="1:28" ht="14.25" customHeight="1">
      <c r="A32" s="1272" t="s">
        <v>1701</v>
      </c>
      <c r="B32" s="1272"/>
      <c r="C32" s="1272"/>
      <c r="D32" s="1272"/>
      <c r="E32" s="1272"/>
      <c r="F32" s="1272"/>
      <c r="G32" s="1272"/>
      <c r="H32" s="952"/>
      <c r="I32" s="992"/>
      <c r="J32" s="967"/>
      <c r="K32" s="967"/>
      <c r="L32" s="967"/>
      <c r="M32" s="967"/>
      <c r="N32" s="967"/>
      <c r="O32" s="967"/>
      <c r="P32" s="967"/>
      <c r="Q32" s="967"/>
      <c r="R32" s="967"/>
      <c r="S32" s="967"/>
      <c r="T32" s="967"/>
      <c r="U32" s="967"/>
      <c r="V32" s="967"/>
      <c r="W32" s="967"/>
      <c r="X32" s="967"/>
      <c r="Y32" s="967"/>
      <c r="Z32" s="967"/>
      <c r="AA32" s="967"/>
      <c r="AB32" s="967"/>
    </row>
    <row r="33" spans="1:9" ht="40.5" customHeight="1">
      <c r="A33" s="1178" t="s">
        <v>543</v>
      </c>
      <c r="B33" s="1178"/>
      <c r="C33" s="1178"/>
      <c r="D33" s="1178"/>
      <c r="E33" s="1178"/>
      <c r="F33" s="1178"/>
      <c r="G33" s="1178"/>
      <c r="H33" s="1044"/>
      <c r="I33" s="982"/>
    </row>
    <row r="34" spans="1:9" ht="14.25" customHeight="1">
      <c r="A34" s="1178" t="s">
        <v>1702</v>
      </c>
      <c r="B34" s="1178"/>
      <c r="C34" s="1178"/>
      <c r="D34" s="1178"/>
      <c r="E34" s="1178"/>
      <c r="F34" s="1178"/>
      <c r="G34" s="1178"/>
      <c r="H34" s="1044"/>
      <c r="I34" s="982"/>
    </row>
    <row r="35" spans="1:9" ht="40.5" customHeight="1">
      <c r="A35" s="1178" t="s">
        <v>1392</v>
      </c>
      <c r="B35" s="1178"/>
      <c r="C35" s="1178"/>
      <c r="D35" s="1178"/>
      <c r="E35" s="1178"/>
      <c r="F35" s="1178"/>
      <c r="G35" s="1178"/>
      <c r="H35" s="1044"/>
      <c r="I35" s="982"/>
    </row>
    <row r="36" spans="1:9">
      <c r="H36" s="30"/>
      <c r="I36" s="30"/>
    </row>
  </sheetData>
  <customSheetViews>
    <customSheetView guid="{17A61E15-CB34-4E45-B54C-4890B27A542F}" showGridLines="0">
      <pane ySplit="6" topLeftCell="A7" activePane="bottomLeft" state="frozen"/>
      <selection pane="bottomLeft" activeCell="O1" sqref="O1"/>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2">
    <mergeCell ref="A19:G19"/>
    <mergeCell ref="P21:AB21"/>
    <mergeCell ref="A7:G7"/>
    <mergeCell ref="O7:AA7"/>
    <mergeCell ref="O8:AA8"/>
    <mergeCell ref="A13:G13"/>
    <mergeCell ref="O15:AA15"/>
    <mergeCell ref="A25:G25"/>
    <mergeCell ref="A33:G33"/>
    <mergeCell ref="A32:G32"/>
    <mergeCell ref="A34:G34"/>
    <mergeCell ref="A35:G35"/>
  </mergeCells>
  <phoneticPr fontId="8" type="noConversion"/>
  <hyperlinks>
    <hyperlink ref="J1" location="'Spis tablic_Contents'!A1" display="&lt; POWRÓT" xr:uid="{00000000-0004-0000-2C00-000000000000}"/>
    <hyperlink ref="J2" location="'Spis tablic_Contents'!A1" display="&lt; BACK" xr:uid="{00000000-0004-0000-2C00-000001000000}"/>
  </hyperlinks>
  <pageMargins left="0.78740157480314965" right="0.78740157480314965" top="0.78740157480314965" bottom="0.78740157480314965" header="0.51181102362204722" footer="0.51181102362204722"/>
  <pageSetup paperSize="9" scale="73" fitToHeight="0" orientation="portrait" r:id="rId2"/>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I49"/>
  <sheetViews>
    <sheetView showGridLines="0" zoomScaleNormal="100" workbookViewId="0">
      <pane ySplit="6" topLeftCell="A20" activePane="bottomLeft" state="frozen"/>
      <selection activeCell="H35" sqref="H35"/>
      <selection pane="bottomLeft"/>
    </sheetView>
  </sheetViews>
  <sheetFormatPr defaultRowHeight="12"/>
  <cols>
    <col min="1" max="1" width="29.7109375" style="1" customWidth="1"/>
    <col min="2" max="7" width="12" style="1" customWidth="1"/>
    <col min="8" max="8" width="10.85546875" style="436" customWidth="1"/>
    <col min="9" max="9" width="10.42578125" style="1" customWidth="1"/>
    <col min="10" max="253" width="9.140625" style="1"/>
    <col min="254" max="254" width="24.28515625" style="1" bestFit="1" customWidth="1"/>
    <col min="255" max="509" width="9.140625" style="1"/>
    <col min="510" max="510" width="24.28515625" style="1" bestFit="1" customWidth="1"/>
    <col min="511" max="765" width="9.140625" style="1"/>
    <col min="766" max="766" width="24.28515625" style="1" bestFit="1" customWidth="1"/>
    <col min="767" max="1021" width="9.140625" style="1"/>
    <col min="1022" max="1022" width="24.28515625" style="1" bestFit="1" customWidth="1"/>
    <col min="1023" max="1277" width="9.140625" style="1"/>
    <col min="1278" max="1278" width="24.28515625" style="1" bestFit="1" customWidth="1"/>
    <col min="1279" max="1533" width="9.140625" style="1"/>
    <col min="1534" max="1534" width="24.28515625" style="1" bestFit="1" customWidth="1"/>
    <col min="1535" max="1789" width="9.140625" style="1"/>
    <col min="1790" max="1790" width="24.28515625" style="1" bestFit="1" customWidth="1"/>
    <col min="1791" max="2045" width="9.140625" style="1"/>
    <col min="2046" max="2046" width="24.28515625" style="1" bestFit="1" customWidth="1"/>
    <col min="2047" max="2301" width="9.140625" style="1"/>
    <col min="2302" max="2302" width="24.28515625" style="1" bestFit="1" customWidth="1"/>
    <col min="2303" max="2557" width="9.140625" style="1"/>
    <col min="2558" max="2558" width="24.28515625" style="1" bestFit="1" customWidth="1"/>
    <col min="2559" max="2813" width="9.140625" style="1"/>
    <col min="2814" max="2814" width="24.28515625" style="1" bestFit="1" customWidth="1"/>
    <col min="2815" max="3069" width="9.140625" style="1"/>
    <col min="3070" max="3070" width="24.28515625" style="1" bestFit="1" customWidth="1"/>
    <col min="3071" max="3325" width="9.140625" style="1"/>
    <col min="3326" max="3326" width="24.28515625" style="1" bestFit="1" customWidth="1"/>
    <col min="3327" max="3581" width="9.140625" style="1"/>
    <col min="3582" max="3582" width="24.28515625" style="1" bestFit="1" customWidth="1"/>
    <col min="3583" max="3837" width="9.140625" style="1"/>
    <col min="3838" max="3838" width="24.28515625" style="1" bestFit="1" customWidth="1"/>
    <col min="3839" max="4093" width="9.140625" style="1"/>
    <col min="4094" max="4094" width="24.28515625" style="1" bestFit="1" customWidth="1"/>
    <col min="4095" max="4349" width="9.140625" style="1"/>
    <col min="4350" max="4350" width="24.28515625" style="1" bestFit="1" customWidth="1"/>
    <col min="4351" max="4605" width="9.140625" style="1"/>
    <col min="4606" max="4606" width="24.28515625" style="1" bestFit="1" customWidth="1"/>
    <col min="4607" max="4861" width="9.140625" style="1"/>
    <col min="4862" max="4862" width="24.28515625" style="1" bestFit="1" customWidth="1"/>
    <col min="4863" max="5117" width="9.140625" style="1"/>
    <col min="5118" max="5118" width="24.28515625" style="1" bestFit="1" customWidth="1"/>
    <col min="5119" max="5373" width="9.140625" style="1"/>
    <col min="5374" max="5374" width="24.28515625" style="1" bestFit="1" customWidth="1"/>
    <col min="5375" max="5629" width="9.140625" style="1"/>
    <col min="5630" max="5630" width="24.28515625" style="1" bestFit="1" customWidth="1"/>
    <col min="5631" max="5885" width="9.140625" style="1"/>
    <col min="5886" max="5886" width="24.28515625" style="1" bestFit="1" customWidth="1"/>
    <col min="5887" max="6141" width="9.140625" style="1"/>
    <col min="6142" max="6142" width="24.28515625" style="1" bestFit="1" customWidth="1"/>
    <col min="6143" max="6397" width="9.140625" style="1"/>
    <col min="6398" max="6398" width="24.28515625" style="1" bestFit="1" customWidth="1"/>
    <col min="6399" max="6653" width="9.140625" style="1"/>
    <col min="6654" max="6654" width="24.28515625" style="1" bestFit="1" customWidth="1"/>
    <col min="6655" max="6909" width="9.140625" style="1"/>
    <col min="6910" max="6910" width="24.28515625" style="1" bestFit="1" customWidth="1"/>
    <col min="6911" max="7165" width="9.140625" style="1"/>
    <col min="7166" max="7166" width="24.28515625" style="1" bestFit="1" customWidth="1"/>
    <col min="7167" max="7421" width="9.140625" style="1"/>
    <col min="7422" max="7422" width="24.28515625" style="1" bestFit="1" customWidth="1"/>
    <col min="7423" max="7677" width="9.140625" style="1"/>
    <col min="7678" max="7678" width="24.28515625" style="1" bestFit="1" customWidth="1"/>
    <col min="7679" max="7933" width="9.140625" style="1"/>
    <col min="7934" max="7934" width="24.28515625" style="1" bestFit="1" customWidth="1"/>
    <col min="7935" max="8189" width="9.140625" style="1"/>
    <col min="8190" max="8190" width="24.28515625" style="1" bestFit="1" customWidth="1"/>
    <col min="8191" max="8445" width="9.140625" style="1"/>
    <col min="8446" max="8446" width="24.28515625" style="1" bestFit="1" customWidth="1"/>
    <col min="8447" max="8701" width="9.140625" style="1"/>
    <col min="8702" max="8702" width="24.28515625" style="1" bestFit="1" customWidth="1"/>
    <col min="8703" max="8957" width="9.140625" style="1"/>
    <col min="8958" max="8958" width="24.28515625" style="1" bestFit="1" customWidth="1"/>
    <col min="8959" max="9213" width="9.140625" style="1"/>
    <col min="9214" max="9214" width="24.28515625" style="1" bestFit="1" customWidth="1"/>
    <col min="9215" max="9469" width="9.140625" style="1"/>
    <col min="9470" max="9470" width="24.28515625" style="1" bestFit="1" customWidth="1"/>
    <col min="9471" max="9725" width="9.140625" style="1"/>
    <col min="9726" max="9726" width="24.28515625" style="1" bestFit="1" customWidth="1"/>
    <col min="9727" max="9981" width="9.140625" style="1"/>
    <col min="9982" max="9982" width="24.28515625" style="1" bestFit="1" customWidth="1"/>
    <col min="9983" max="10237" width="9.140625" style="1"/>
    <col min="10238" max="10238" width="24.28515625" style="1" bestFit="1" customWidth="1"/>
    <col min="10239" max="10493" width="9.140625" style="1"/>
    <col min="10494" max="10494" width="24.28515625" style="1" bestFit="1" customWidth="1"/>
    <col min="10495" max="10749" width="9.140625" style="1"/>
    <col min="10750" max="10750" width="24.28515625" style="1" bestFit="1" customWidth="1"/>
    <col min="10751" max="11005" width="9.140625" style="1"/>
    <col min="11006" max="11006" width="24.28515625" style="1" bestFit="1" customWidth="1"/>
    <col min="11007" max="11261" width="9.140625" style="1"/>
    <col min="11262" max="11262" width="24.28515625" style="1" bestFit="1" customWidth="1"/>
    <col min="11263" max="11517" width="9.140625" style="1"/>
    <col min="11518" max="11518" width="24.28515625" style="1" bestFit="1" customWidth="1"/>
    <col min="11519" max="11773" width="9.140625" style="1"/>
    <col min="11774" max="11774" width="24.28515625" style="1" bestFit="1" customWidth="1"/>
    <col min="11775" max="12029" width="9.140625" style="1"/>
    <col min="12030" max="12030" width="24.28515625" style="1" bestFit="1" customWidth="1"/>
    <col min="12031" max="12285" width="9.140625" style="1"/>
    <col min="12286" max="12286" width="24.28515625" style="1" bestFit="1" customWidth="1"/>
    <col min="12287" max="12541" width="9.140625" style="1"/>
    <col min="12542" max="12542" width="24.28515625" style="1" bestFit="1" customWidth="1"/>
    <col min="12543" max="12797" width="9.140625" style="1"/>
    <col min="12798" max="12798" width="24.28515625" style="1" bestFit="1" customWidth="1"/>
    <col min="12799" max="13053" width="9.140625" style="1"/>
    <col min="13054" max="13054" width="24.28515625" style="1" bestFit="1" customWidth="1"/>
    <col min="13055" max="13309" width="9.140625" style="1"/>
    <col min="13310" max="13310" width="24.28515625" style="1" bestFit="1" customWidth="1"/>
    <col min="13311" max="13565" width="9.140625" style="1"/>
    <col min="13566" max="13566" width="24.28515625" style="1" bestFit="1" customWidth="1"/>
    <col min="13567" max="13821" width="9.140625" style="1"/>
    <col min="13822" max="13822" width="24.28515625" style="1" bestFit="1" customWidth="1"/>
    <col min="13823" max="14077" width="9.140625" style="1"/>
    <col min="14078" max="14078" width="24.28515625" style="1" bestFit="1" customWidth="1"/>
    <col min="14079" max="14333" width="9.140625" style="1"/>
    <col min="14334" max="14334" width="24.28515625" style="1" bestFit="1" customWidth="1"/>
    <col min="14335" max="14589" width="9.140625" style="1"/>
    <col min="14590" max="14590" width="24.28515625" style="1" bestFit="1" customWidth="1"/>
    <col min="14591" max="14845" width="9.140625" style="1"/>
    <col min="14846" max="14846" width="24.28515625" style="1" bestFit="1" customWidth="1"/>
    <col min="14847" max="15101" width="9.140625" style="1"/>
    <col min="15102" max="15102" width="24.28515625" style="1" bestFit="1" customWidth="1"/>
    <col min="15103" max="15357" width="9.140625" style="1"/>
    <col min="15358" max="15358" width="24.28515625" style="1" bestFit="1" customWidth="1"/>
    <col min="15359" max="15613" width="9.140625" style="1"/>
    <col min="15614" max="15614" width="24.28515625" style="1" bestFit="1" customWidth="1"/>
    <col min="15615" max="15869" width="9.140625" style="1"/>
    <col min="15870" max="15870" width="24.28515625" style="1" bestFit="1" customWidth="1"/>
    <col min="15871" max="16125" width="9.140625" style="1"/>
    <col min="16126" max="16126" width="24.28515625" style="1" bestFit="1" customWidth="1"/>
    <col min="16127" max="16384" width="9.140625" style="1"/>
  </cols>
  <sheetData>
    <row r="1" spans="1:9" ht="14.25" customHeight="1">
      <c r="A1" s="184" t="s">
        <v>1211</v>
      </c>
      <c r="B1" s="15"/>
      <c r="C1" s="15"/>
      <c r="D1" s="15"/>
      <c r="E1" s="376"/>
      <c r="F1" s="30"/>
      <c r="G1" s="30"/>
      <c r="H1" s="441"/>
      <c r="I1" s="2" t="s">
        <v>500</v>
      </c>
    </row>
    <row r="2" spans="1:9" ht="14.25" customHeight="1">
      <c r="A2" s="380" t="s">
        <v>1102</v>
      </c>
      <c r="B2" s="15"/>
      <c r="C2" s="15"/>
      <c r="D2" s="15"/>
      <c r="E2" s="376"/>
      <c r="F2" s="30"/>
      <c r="G2" s="30"/>
      <c r="H2" s="442"/>
      <c r="I2" s="60" t="s">
        <v>501</v>
      </c>
    </row>
    <row r="3" spans="1:9" ht="14.25" customHeight="1">
      <c r="A3" s="413" t="s">
        <v>1103</v>
      </c>
      <c r="B3" s="16"/>
      <c r="C3" s="16"/>
      <c r="D3" s="16"/>
      <c r="E3" s="377"/>
      <c r="F3" s="30"/>
      <c r="G3" s="30"/>
      <c r="H3" s="177"/>
    </row>
    <row r="4" spans="1:9" ht="14.25" customHeight="1">
      <c r="A4" s="413" t="s">
        <v>1104</v>
      </c>
      <c r="B4" s="696"/>
      <c r="C4" s="696"/>
      <c r="D4" s="696"/>
      <c r="E4" s="187"/>
      <c r="F4" s="30"/>
      <c r="G4" s="30"/>
      <c r="H4" s="177"/>
    </row>
    <row r="5" spans="1:9" ht="6" customHeight="1">
      <c r="A5" s="167"/>
      <c r="B5" s="378"/>
      <c r="C5" s="378"/>
      <c r="D5" s="378"/>
      <c r="E5" s="379"/>
      <c r="F5" s="30"/>
      <c r="G5" s="30"/>
      <c r="H5" s="177"/>
    </row>
    <row r="6" spans="1:9" ht="36.75" customHeight="1">
      <c r="A6" s="945" t="s">
        <v>1369</v>
      </c>
      <c r="B6" s="944">
        <v>2000</v>
      </c>
      <c r="C6" s="944">
        <v>2005</v>
      </c>
      <c r="D6" s="944">
        <v>2010</v>
      </c>
      <c r="E6" s="942">
        <v>2015</v>
      </c>
      <c r="F6" s="947">
        <v>2020</v>
      </c>
      <c r="G6" s="947">
        <v>2021</v>
      </c>
      <c r="H6" s="931"/>
      <c r="I6" s="930"/>
    </row>
    <row r="7" spans="1:9" ht="35.1" customHeight="1">
      <c r="A7" s="1163" t="s">
        <v>1375</v>
      </c>
      <c r="B7" s="1163"/>
      <c r="C7" s="1163"/>
      <c r="D7" s="1163"/>
      <c r="E7" s="1163"/>
      <c r="F7" s="1163"/>
      <c r="G7" s="1163"/>
      <c r="H7" s="931"/>
      <c r="I7" s="930"/>
    </row>
    <row r="8" spans="1:9" ht="14.25" customHeight="1">
      <c r="A8" s="937" t="s">
        <v>166</v>
      </c>
      <c r="B8" s="933">
        <v>0.56999999999999995</v>
      </c>
      <c r="C8" s="933">
        <v>0.56000000000000005</v>
      </c>
      <c r="D8" s="933">
        <v>0.33</v>
      </c>
      <c r="E8" s="933">
        <v>0.35</v>
      </c>
      <c r="F8" s="946">
        <v>0.28000000000000003</v>
      </c>
      <c r="G8" s="946">
        <v>0.28999999999999998</v>
      </c>
      <c r="H8" s="931"/>
      <c r="I8" s="930"/>
    </row>
    <row r="9" spans="1:9" ht="14.25" customHeight="1">
      <c r="A9" s="937" t="s">
        <v>486</v>
      </c>
      <c r="B9" s="933">
        <v>0.61</v>
      </c>
      <c r="C9" s="933">
        <v>0.5</v>
      </c>
      <c r="D9" s="933">
        <v>0.38</v>
      </c>
      <c r="E9" s="933">
        <v>0.35</v>
      </c>
      <c r="F9" s="948">
        <v>0.26944750480784907</v>
      </c>
      <c r="G9" s="948">
        <v>0.22141527599486532</v>
      </c>
      <c r="H9" s="931"/>
      <c r="I9" s="951"/>
    </row>
    <row r="10" spans="1:9" ht="14.25" customHeight="1">
      <c r="A10" s="943" t="s">
        <v>1256</v>
      </c>
      <c r="B10" s="933">
        <v>1.1100000000000001</v>
      </c>
      <c r="C10" s="933">
        <v>0.75</v>
      </c>
      <c r="D10" s="933">
        <v>0.51</v>
      </c>
      <c r="E10" s="933">
        <v>0.6</v>
      </c>
      <c r="F10" s="940" t="s">
        <v>568</v>
      </c>
      <c r="G10" s="940" t="s">
        <v>568</v>
      </c>
      <c r="H10" s="931"/>
      <c r="I10" s="951"/>
    </row>
    <row r="11" spans="1:9" ht="14.25" customHeight="1">
      <c r="A11" s="937" t="s">
        <v>487</v>
      </c>
      <c r="B11" s="933">
        <v>0.82</v>
      </c>
      <c r="C11" s="933">
        <v>0.69</v>
      </c>
      <c r="D11" s="933">
        <v>0.47</v>
      </c>
      <c r="E11" s="933">
        <v>0.63</v>
      </c>
      <c r="F11" s="946">
        <v>0.34</v>
      </c>
      <c r="G11" s="946">
        <v>0.43</v>
      </c>
      <c r="H11" s="931"/>
      <c r="I11" s="951"/>
    </row>
    <row r="12" spans="1:9" ht="14.25" customHeight="1">
      <c r="A12" s="937" t="s">
        <v>488</v>
      </c>
      <c r="B12" s="933">
        <v>0.69</v>
      </c>
      <c r="C12" s="933">
        <v>0.7</v>
      </c>
      <c r="D12" s="933">
        <v>1.1100000000000001</v>
      </c>
      <c r="E12" s="933">
        <v>1.04</v>
      </c>
      <c r="F12" s="946">
        <v>0.73</v>
      </c>
      <c r="G12" s="946">
        <v>0.84</v>
      </c>
      <c r="H12" s="931"/>
      <c r="I12" s="951"/>
    </row>
    <row r="13" spans="1:9" ht="35.1" customHeight="1">
      <c r="A13" s="1271" t="s">
        <v>1376</v>
      </c>
      <c r="B13" s="1271"/>
      <c r="C13" s="1271"/>
      <c r="D13" s="1271"/>
      <c r="E13" s="1271"/>
      <c r="F13" s="1271"/>
      <c r="G13" s="1271"/>
      <c r="H13" s="931"/>
      <c r="I13" s="951"/>
    </row>
    <row r="14" spans="1:9" ht="14.25" customHeight="1">
      <c r="A14" s="937" t="s">
        <v>166</v>
      </c>
      <c r="B14" s="933">
        <v>0.5</v>
      </c>
      <c r="C14" s="933">
        <v>0.51</v>
      </c>
      <c r="D14" s="933">
        <v>0.33</v>
      </c>
      <c r="E14" s="933">
        <v>0.4</v>
      </c>
      <c r="F14" s="946">
        <v>0.35</v>
      </c>
      <c r="G14" s="946">
        <v>0.33</v>
      </c>
      <c r="H14" s="931"/>
      <c r="I14" s="951"/>
    </row>
    <row r="15" spans="1:9" ht="14.25" customHeight="1">
      <c r="A15" s="937" t="s">
        <v>486</v>
      </c>
      <c r="B15" s="933">
        <v>0.46</v>
      </c>
      <c r="C15" s="933">
        <v>0.42</v>
      </c>
      <c r="D15" s="933">
        <v>0.36</v>
      </c>
      <c r="E15" s="933">
        <v>0.39</v>
      </c>
      <c r="F15" s="948">
        <v>0.30818898921086096</v>
      </c>
      <c r="G15" s="948">
        <v>0.28036745827984605</v>
      </c>
      <c r="H15" s="931"/>
      <c r="I15" s="951"/>
    </row>
    <row r="16" spans="1:9" ht="14.25" customHeight="1">
      <c r="A16" s="943" t="s">
        <v>1256</v>
      </c>
      <c r="B16" s="933">
        <v>0.56999999999999995</v>
      </c>
      <c r="C16" s="933">
        <v>0.51</v>
      </c>
      <c r="D16" s="933">
        <v>0.33</v>
      </c>
      <c r="E16" s="933">
        <v>0.49</v>
      </c>
      <c r="F16" s="940" t="s">
        <v>568</v>
      </c>
      <c r="G16" s="940" t="s">
        <v>568</v>
      </c>
      <c r="H16" s="931"/>
      <c r="I16" s="951"/>
    </row>
    <row r="17" spans="1:9" ht="14.25" customHeight="1">
      <c r="A17" s="937" t="s">
        <v>487</v>
      </c>
      <c r="B17" s="933">
        <v>0.5</v>
      </c>
      <c r="C17" s="933">
        <v>0.46</v>
      </c>
      <c r="D17" s="933">
        <v>0.33</v>
      </c>
      <c r="E17" s="933">
        <v>0.5</v>
      </c>
      <c r="F17" s="946">
        <v>0.28999999999999998</v>
      </c>
      <c r="G17" s="946">
        <v>0.39</v>
      </c>
      <c r="H17" s="931"/>
      <c r="I17" s="951"/>
    </row>
    <row r="18" spans="1:9" ht="14.25" customHeight="1">
      <c r="A18" s="937" t="s">
        <v>488</v>
      </c>
      <c r="B18" s="933">
        <v>1.08</v>
      </c>
      <c r="C18" s="933">
        <v>0.72</v>
      </c>
      <c r="D18" s="933">
        <v>0.75</v>
      </c>
      <c r="E18" s="933">
        <v>0.83</v>
      </c>
      <c r="F18" s="946">
        <v>0.75</v>
      </c>
      <c r="G18" s="946">
        <v>0.97</v>
      </c>
      <c r="H18" s="931"/>
      <c r="I18" s="951"/>
    </row>
    <row r="19" spans="1:9" ht="35.1" customHeight="1">
      <c r="A19" s="1271" t="s">
        <v>1377</v>
      </c>
      <c r="B19" s="1271"/>
      <c r="C19" s="1271"/>
      <c r="D19" s="1271"/>
      <c r="E19" s="1271"/>
      <c r="F19" s="1271"/>
      <c r="G19" s="1271"/>
      <c r="H19" s="931"/>
    </row>
    <row r="20" spans="1:9" ht="14.25" customHeight="1">
      <c r="A20" s="937" t="s">
        <v>166</v>
      </c>
      <c r="B20" s="933">
        <v>0.5</v>
      </c>
      <c r="C20" s="933">
        <v>0.48</v>
      </c>
      <c r="D20" s="933">
        <v>0.34</v>
      </c>
      <c r="E20" s="933">
        <v>0.39</v>
      </c>
      <c r="F20" s="949">
        <v>0.36</v>
      </c>
      <c r="G20" s="949">
        <v>0.36</v>
      </c>
      <c r="H20" s="931"/>
    </row>
    <row r="21" spans="1:9" ht="14.25" customHeight="1">
      <c r="A21" s="937" t="s">
        <v>486</v>
      </c>
      <c r="B21" s="933">
        <v>0.55000000000000004</v>
      </c>
      <c r="C21" s="933">
        <v>0.5</v>
      </c>
      <c r="D21" s="933">
        <v>0.46</v>
      </c>
      <c r="E21" s="933">
        <v>0.53</v>
      </c>
      <c r="F21" s="949">
        <v>0.52520413897980078</v>
      </c>
      <c r="G21" s="949">
        <v>0.49025593709884452</v>
      </c>
      <c r="H21" s="931"/>
    </row>
    <row r="22" spans="1:9" ht="14.25" customHeight="1">
      <c r="A22" s="943" t="s">
        <v>1256</v>
      </c>
      <c r="B22" s="933">
        <v>0.84</v>
      </c>
      <c r="C22" s="933">
        <v>0.7</v>
      </c>
      <c r="D22" s="933">
        <v>0.47</v>
      </c>
      <c r="E22" s="933">
        <v>0.56999999999999995</v>
      </c>
      <c r="F22" s="949" t="s">
        <v>568</v>
      </c>
      <c r="G22" s="949" t="s">
        <v>568</v>
      </c>
      <c r="H22" s="931"/>
    </row>
    <row r="23" spans="1:9" ht="14.25" customHeight="1">
      <c r="A23" s="937" t="s">
        <v>487</v>
      </c>
      <c r="B23" s="933">
        <v>0.72</v>
      </c>
      <c r="C23" s="933">
        <v>0.71</v>
      </c>
      <c r="D23" s="933">
        <v>0.52</v>
      </c>
      <c r="E23" s="933">
        <v>0.64</v>
      </c>
      <c r="F23" s="949">
        <v>0.42</v>
      </c>
      <c r="G23" s="949">
        <v>0.51</v>
      </c>
      <c r="H23" s="931"/>
    </row>
    <row r="24" spans="1:9" ht="14.25" customHeight="1">
      <c r="A24" s="937" t="s">
        <v>488</v>
      </c>
      <c r="B24" s="933">
        <v>0.46</v>
      </c>
      <c r="C24" s="933">
        <v>0.35</v>
      </c>
      <c r="D24" s="933">
        <v>0.53</v>
      </c>
      <c r="E24" s="933">
        <v>0.38</v>
      </c>
      <c r="F24" s="949">
        <v>0.28999999999999998</v>
      </c>
      <c r="G24" s="949">
        <v>0.35</v>
      </c>
      <c r="H24" s="931"/>
    </row>
    <row r="25" spans="1:9" ht="35.1" customHeight="1">
      <c r="A25" s="1271" t="s">
        <v>489</v>
      </c>
      <c r="B25" s="1271"/>
      <c r="C25" s="1271"/>
      <c r="D25" s="1271"/>
      <c r="E25" s="1271"/>
      <c r="F25" s="1271"/>
      <c r="G25" s="1271"/>
      <c r="H25" s="931"/>
    </row>
    <row r="26" spans="1:9" ht="14.25" customHeight="1">
      <c r="A26" s="937" t="s">
        <v>166</v>
      </c>
      <c r="B26" s="933">
        <v>4.6399999999999997</v>
      </c>
      <c r="C26" s="933">
        <v>4.58</v>
      </c>
      <c r="D26" s="933">
        <v>4.87</v>
      </c>
      <c r="E26" s="933">
        <v>4.99</v>
      </c>
      <c r="F26" s="949">
        <v>5.18</v>
      </c>
      <c r="G26" s="949">
        <v>5.18</v>
      </c>
      <c r="H26" s="931"/>
    </row>
    <row r="27" spans="1:9" ht="14.25" customHeight="1">
      <c r="A27" s="943" t="s">
        <v>1257</v>
      </c>
      <c r="B27" s="933">
        <v>4.45</v>
      </c>
      <c r="C27" s="933">
        <v>4.78</v>
      </c>
      <c r="D27" s="933">
        <v>4.96</v>
      </c>
      <c r="E27" s="933">
        <v>5.0199999999999996</v>
      </c>
      <c r="F27" s="949">
        <v>5.265638491178291</v>
      </c>
      <c r="G27" s="949">
        <v>5.4219234887366436</v>
      </c>
      <c r="H27" s="931"/>
    </row>
    <row r="28" spans="1:9" ht="14.25" customHeight="1">
      <c r="A28" s="943" t="s">
        <v>1256</v>
      </c>
      <c r="B28" s="933">
        <v>4.68</v>
      </c>
      <c r="C28" s="933">
        <v>4.6900000000000004</v>
      </c>
      <c r="D28" s="933">
        <v>5.0599999999999996</v>
      </c>
      <c r="E28" s="933">
        <v>5.01</v>
      </c>
      <c r="F28" s="949" t="s">
        <v>568</v>
      </c>
      <c r="G28" s="949" t="s">
        <v>568</v>
      </c>
      <c r="H28" s="931"/>
    </row>
    <row r="29" spans="1:9" ht="14.25" customHeight="1">
      <c r="A29" s="937" t="s">
        <v>487</v>
      </c>
      <c r="B29" s="933">
        <v>4.6100000000000003</v>
      </c>
      <c r="C29" s="933">
        <v>4.6399999999999997</v>
      </c>
      <c r="D29" s="933">
        <v>4.9800000000000004</v>
      </c>
      <c r="E29" s="933">
        <v>4.92</v>
      </c>
      <c r="F29" s="949">
        <v>5.41</v>
      </c>
      <c r="G29" s="949">
        <v>5.21</v>
      </c>
      <c r="H29" s="931"/>
    </row>
    <row r="30" spans="1:9" ht="14.25" customHeight="1">
      <c r="A30" s="937" t="s">
        <v>488</v>
      </c>
      <c r="B30" s="933">
        <v>4.46</v>
      </c>
      <c r="C30" s="933">
        <v>4.57</v>
      </c>
      <c r="D30" s="933">
        <v>4.5</v>
      </c>
      <c r="E30" s="933">
        <v>4.5</v>
      </c>
      <c r="F30" s="949">
        <v>4.4800000000000004</v>
      </c>
      <c r="G30" s="949">
        <v>4.49</v>
      </c>
      <c r="H30" s="931"/>
    </row>
    <row r="31" spans="1:9" ht="35.1" customHeight="1">
      <c r="A31" s="1271" t="s">
        <v>1378</v>
      </c>
      <c r="B31" s="1271"/>
      <c r="C31" s="1271"/>
      <c r="D31" s="1271"/>
      <c r="E31" s="1271"/>
      <c r="F31" s="1271"/>
      <c r="G31" s="1271"/>
      <c r="H31" s="931"/>
    </row>
    <row r="32" spans="1:9" ht="14.25" customHeight="1">
      <c r="A32" s="937" t="s">
        <v>166</v>
      </c>
      <c r="B32" s="939">
        <v>594.29999999999995</v>
      </c>
      <c r="C32" s="939">
        <v>478.6</v>
      </c>
      <c r="D32" s="939">
        <v>909</v>
      </c>
      <c r="E32" s="939">
        <v>493.2</v>
      </c>
      <c r="F32" s="941">
        <v>528.6</v>
      </c>
      <c r="G32" s="941">
        <v>573.6</v>
      </c>
      <c r="H32" s="931"/>
    </row>
    <row r="33" spans="1:8" ht="14.25" customHeight="1">
      <c r="A33" s="937" t="s">
        <v>486</v>
      </c>
      <c r="B33" s="939">
        <v>571.79999999999995</v>
      </c>
      <c r="C33" s="939">
        <v>690.2</v>
      </c>
      <c r="D33" s="939">
        <v>741.2</v>
      </c>
      <c r="E33" s="939">
        <v>637.6</v>
      </c>
      <c r="F33" s="941">
        <v>636.68000000000029</v>
      </c>
      <c r="G33" s="941">
        <v>650.8000000000003</v>
      </c>
      <c r="H33" s="931"/>
    </row>
    <row r="34" spans="1:8" ht="14.25" customHeight="1">
      <c r="A34" s="943" t="s">
        <v>1256</v>
      </c>
      <c r="B34" s="939">
        <v>531.6</v>
      </c>
      <c r="C34" s="939">
        <v>495.9</v>
      </c>
      <c r="D34" s="939">
        <v>832</v>
      </c>
      <c r="E34" s="939">
        <v>348.2</v>
      </c>
      <c r="F34" s="941" t="s">
        <v>568</v>
      </c>
      <c r="G34" s="941" t="s">
        <v>568</v>
      </c>
      <c r="H34" s="931"/>
    </row>
    <row r="35" spans="1:8" ht="14.25" customHeight="1">
      <c r="A35" s="937" t="s">
        <v>487</v>
      </c>
      <c r="B35" s="939">
        <v>579.70000000000005</v>
      </c>
      <c r="C35" s="939">
        <v>489.2</v>
      </c>
      <c r="D35" s="939">
        <v>722.1</v>
      </c>
      <c r="E35" s="939">
        <v>527.1</v>
      </c>
      <c r="F35" s="941">
        <v>657</v>
      </c>
      <c r="G35" s="941">
        <v>642.6</v>
      </c>
      <c r="H35" s="931"/>
    </row>
    <row r="36" spans="1:8" ht="14.25" customHeight="1">
      <c r="A36" s="937" t="s">
        <v>488</v>
      </c>
      <c r="B36" s="939">
        <v>1025.8</v>
      </c>
      <c r="C36" s="939">
        <v>1273.3</v>
      </c>
      <c r="D36" s="939">
        <v>1316.2</v>
      </c>
      <c r="E36" s="939">
        <v>897.1</v>
      </c>
      <c r="F36" s="941">
        <v>1051.8</v>
      </c>
      <c r="G36" s="941">
        <v>1233.5999999999999</v>
      </c>
      <c r="H36" s="931"/>
    </row>
    <row r="37" spans="1:8" ht="35.1" customHeight="1">
      <c r="A37" s="1271" t="s">
        <v>1379</v>
      </c>
      <c r="B37" s="1271"/>
      <c r="C37" s="1271"/>
      <c r="D37" s="1271"/>
      <c r="E37" s="1271"/>
      <c r="F37" s="1271"/>
      <c r="G37" s="1271"/>
      <c r="H37" s="931"/>
    </row>
    <row r="38" spans="1:8" ht="14.25" customHeight="1">
      <c r="A38" s="937" t="s">
        <v>166</v>
      </c>
      <c r="B38" s="935">
        <v>187</v>
      </c>
      <c r="C38" s="935">
        <v>171</v>
      </c>
      <c r="D38" s="935">
        <v>183</v>
      </c>
      <c r="E38" s="935">
        <v>166</v>
      </c>
      <c r="F38" s="950">
        <v>180</v>
      </c>
      <c r="G38" s="950">
        <v>171</v>
      </c>
      <c r="H38" s="931"/>
    </row>
    <row r="39" spans="1:8" ht="14.25" customHeight="1">
      <c r="A39" s="937" t="s">
        <v>486</v>
      </c>
      <c r="B39" s="935">
        <v>163</v>
      </c>
      <c r="C39" s="935">
        <v>153</v>
      </c>
      <c r="D39" s="935">
        <v>194</v>
      </c>
      <c r="E39" s="935">
        <v>176</v>
      </c>
      <c r="F39" s="950">
        <v>195</v>
      </c>
      <c r="G39" s="950">
        <v>193</v>
      </c>
      <c r="H39" s="931"/>
    </row>
    <row r="40" spans="1:8" ht="14.25" customHeight="1">
      <c r="A40" s="943" t="s">
        <v>1256</v>
      </c>
      <c r="B40" s="935">
        <v>159</v>
      </c>
      <c r="C40" s="935">
        <v>156</v>
      </c>
      <c r="D40" s="935">
        <v>190</v>
      </c>
      <c r="E40" s="935">
        <v>152</v>
      </c>
      <c r="F40" s="950" t="s">
        <v>568</v>
      </c>
      <c r="G40" s="950" t="s">
        <v>568</v>
      </c>
      <c r="H40" s="931"/>
    </row>
    <row r="41" spans="1:8" ht="14.25" customHeight="1">
      <c r="A41" s="937" t="s">
        <v>487</v>
      </c>
      <c r="B41" s="935">
        <v>184</v>
      </c>
      <c r="C41" s="935">
        <v>166</v>
      </c>
      <c r="D41" s="935">
        <v>186</v>
      </c>
      <c r="E41" s="935">
        <v>141</v>
      </c>
      <c r="F41" s="950">
        <v>153</v>
      </c>
      <c r="G41" s="950">
        <v>156</v>
      </c>
      <c r="H41" s="931"/>
    </row>
    <row r="42" spans="1:8" ht="14.25" customHeight="1">
      <c r="A42" s="937" t="s">
        <v>488</v>
      </c>
      <c r="B42" s="935">
        <v>245</v>
      </c>
      <c r="C42" s="935">
        <v>227</v>
      </c>
      <c r="D42" s="935">
        <v>256</v>
      </c>
      <c r="E42" s="935">
        <v>237</v>
      </c>
      <c r="F42" s="950">
        <v>224</v>
      </c>
      <c r="G42" s="950">
        <v>245</v>
      </c>
      <c r="H42" s="931"/>
    </row>
    <row r="43" spans="1:8" ht="6" customHeight="1">
      <c r="A43" s="932"/>
      <c r="B43" s="934"/>
      <c r="C43" s="934"/>
      <c r="D43" s="934"/>
      <c r="E43" s="938"/>
      <c r="F43" s="936"/>
      <c r="G43" s="936"/>
      <c r="H43" s="936"/>
    </row>
    <row r="44" spans="1:8" ht="14.25" customHeight="1">
      <c r="A44" s="1178" t="s">
        <v>1703</v>
      </c>
      <c r="B44" s="1178"/>
      <c r="C44" s="1178"/>
      <c r="D44" s="1178"/>
      <c r="E44" s="1178"/>
      <c r="F44" s="1178"/>
      <c r="G44" s="1178"/>
      <c r="H44" s="1044"/>
    </row>
    <row r="45" spans="1:8" ht="36" customHeight="1">
      <c r="A45" s="1178" t="s">
        <v>1705</v>
      </c>
      <c r="B45" s="1178"/>
      <c r="C45" s="1178"/>
      <c r="D45" s="1178"/>
      <c r="E45" s="1178"/>
      <c r="F45" s="1178"/>
      <c r="G45" s="1178"/>
      <c r="H45" s="1044"/>
    </row>
    <row r="46" spans="1:8" ht="24" customHeight="1">
      <c r="A46" s="1178" t="s">
        <v>1704</v>
      </c>
      <c r="B46" s="1178"/>
      <c r="C46" s="1178"/>
      <c r="D46" s="1178"/>
      <c r="E46" s="1178"/>
      <c r="F46" s="1178"/>
      <c r="G46" s="1178"/>
      <c r="H46" s="1044"/>
    </row>
    <row r="47" spans="1:8" ht="49.5" customHeight="1">
      <c r="A47" s="1178" t="s">
        <v>1706</v>
      </c>
      <c r="B47" s="1178"/>
      <c r="C47" s="1178"/>
      <c r="D47" s="1178"/>
      <c r="E47" s="1178"/>
      <c r="F47" s="1178"/>
      <c r="G47" s="1178"/>
      <c r="H47" s="1044"/>
    </row>
    <row r="48" spans="1:8">
      <c r="A48" s="1044"/>
      <c r="B48" s="1044"/>
      <c r="C48" s="1044"/>
      <c r="D48" s="1044"/>
      <c r="E48" s="1044"/>
      <c r="F48" s="1044"/>
      <c r="G48" s="1044"/>
      <c r="H48" s="1044"/>
    </row>
    <row r="49" spans="8:8">
      <c r="H49" s="1"/>
    </row>
  </sheetData>
  <customSheetViews>
    <customSheetView guid="{17A61E15-CB34-4E45-B54C-4890B27A542F}" showGridLines="0">
      <pane ySplit="6" topLeftCell="A25" activePane="bottomLeft" state="frozen"/>
      <selection pane="bottomLeft"/>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0">
    <mergeCell ref="A37:G37"/>
    <mergeCell ref="A47:G47"/>
    <mergeCell ref="A46:G46"/>
    <mergeCell ref="A45:G45"/>
    <mergeCell ref="A44:G44"/>
    <mergeCell ref="A7:G7"/>
    <mergeCell ref="A13:G13"/>
    <mergeCell ref="A19:G19"/>
    <mergeCell ref="A25:G25"/>
    <mergeCell ref="A31:G31"/>
  </mergeCells>
  <phoneticPr fontId="8" type="noConversion"/>
  <hyperlinks>
    <hyperlink ref="I1" location="'Spis tablic_Contents'!A1" display="&lt; POWRÓT" xr:uid="{00000000-0004-0000-2D00-000000000000}"/>
    <hyperlink ref="I2" location="'Spis tablic_Contents'!A1" display="&lt; BACK" xr:uid="{00000000-0004-0000-2D00-000001000000}"/>
  </hyperlinks>
  <pageMargins left="0.78740157480314965" right="0.78740157480314965" top="0.78740157480314965" bottom="0.78740157480314965" header="0.51181102362204722" footer="0.51181102362204722"/>
  <pageSetup paperSize="9" scale="85" orientation="portrait" r:id="rId2"/>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P42"/>
  <sheetViews>
    <sheetView showGridLines="0" workbookViewId="0"/>
  </sheetViews>
  <sheetFormatPr defaultRowHeight="14.25" customHeight="1"/>
  <cols>
    <col min="1" max="1" width="27.42578125" customWidth="1"/>
    <col min="2" max="13" width="8.42578125" customWidth="1"/>
    <col min="15" max="15" width="11.28515625" customWidth="1"/>
  </cols>
  <sheetData>
    <row r="1" spans="1:16" s="30" customFormat="1" ht="14.25" customHeight="1">
      <c r="A1" s="34" t="s">
        <v>1212</v>
      </c>
      <c r="B1" s="412"/>
      <c r="C1" s="412"/>
      <c r="D1" s="412"/>
      <c r="E1" s="412"/>
      <c r="F1" s="412"/>
      <c r="G1" s="412"/>
      <c r="H1" s="412"/>
      <c r="I1" s="412"/>
      <c r="J1" s="412"/>
      <c r="K1" s="412"/>
      <c r="L1" s="412"/>
      <c r="M1" s="412"/>
      <c r="O1" s="2" t="s">
        <v>500</v>
      </c>
      <c r="P1" s="10"/>
    </row>
    <row r="2" spans="1:16" s="30" customFormat="1" ht="14.25" customHeight="1">
      <c r="A2" s="380" t="s">
        <v>1583</v>
      </c>
      <c r="B2" s="412"/>
      <c r="C2" s="412"/>
      <c r="D2" s="412"/>
      <c r="E2" s="412"/>
      <c r="F2" s="412"/>
      <c r="G2" s="412"/>
      <c r="H2" s="412"/>
      <c r="I2" s="412"/>
      <c r="J2" s="412"/>
      <c r="K2" s="412"/>
      <c r="L2" s="412"/>
      <c r="M2" s="412"/>
      <c r="O2" s="60" t="s">
        <v>501</v>
      </c>
      <c r="P2" s="10"/>
    </row>
    <row r="3" spans="1:16" s="30" customFormat="1" ht="14.25" customHeight="1">
      <c r="A3" s="678" t="s">
        <v>1105</v>
      </c>
      <c r="B3" s="412"/>
      <c r="C3" s="412"/>
      <c r="D3" s="412"/>
      <c r="E3" s="412"/>
      <c r="F3" s="412"/>
      <c r="G3" s="412"/>
      <c r="H3" s="412"/>
      <c r="I3" s="412"/>
      <c r="J3" s="412"/>
      <c r="K3" s="412"/>
      <c r="L3" s="412"/>
      <c r="M3" s="412"/>
    </row>
    <row r="4" spans="1:16" s="30" customFormat="1" ht="14.25" customHeight="1">
      <c r="A4" s="678" t="s">
        <v>1584</v>
      </c>
      <c r="B4" s="412"/>
      <c r="C4" s="412"/>
      <c r="D4" s="412"/>
      <c r="E4" s="412"/>
      <c r="F4" s="412"/>
      <c r="G4" s="412"/>
      <c r="H4" s="412"/>
      <c r="I4" s="412"/>
      <c r="J4" s="412"/>
      <c r="K4" s="412"/>
      <c r="L4" s="412"/>
      <c r="M4" s="412"/>
    </row>
    <row r="5" spans="1:16" s="30" customFormat="1" ht="6" customHeight="1">
      <c r="B5" s="13"/>
      <c r="C5" s="13"/>
      <c r="D5" s="13"/>
      <c r="E5" s="13"/>
      <c r="F5" s="13"/>
      <c r="G5" s="13"/>
      <c r="H5" s="13"/>
      <c r="I5" s="13"/>
      <c r="J5" s="13"/>
      <c r="K5" s="13"/>
      <c r="L5" s="13"/>
      <c r="M5" s="13"/>
    </row>
    <row r="6" spans="1:16" s="30" customFormat="1" ht="39.75" customHeight="1">
      <c r="A6" s="964" t="s">
        <v>1581</v>
      </c>
      <c r="B6" s="963" t="s">
        <v>432</v>
      </c>
      <c r="C6" s="962" t="s">
        <v>433</v>
      </c>
      <c r="D6" s="962" t="s">
        <v>434</v>
      </c>
      <c r="E6" s="965" t="s">
        <v>435</v>
      </c>
      <c r="F6" s="963" t="s">
        <v>436</v>
      </c>
      <c r="G6" s="962" t="s">
        <v>437</v>
      </c>
      <c r="H6" s="962" t="s">
        <v>438</v>
      </c>
      <c r="I6" s="962" t="s">
        <v>439</v>
      </c>
      <c r="J6" s="962" t="s">
        <v>440</v>
      </c>
      <c r="K6" s="962" t="s">
        <v>441</v>
      </c>
      <c r="L6" s="962" t="s">
        <v>442</v>
      </c>
      <c r="M6" s="962" t="s">
        <v>443</v>
      </c>
      <c r="N6" s="955"/>
      <c r="O6" s="955"/>
      <c r="P6" s="955"/>
    </row>
    <row r="7" spans="1:16" ht="34.5" customHeight="1">
      <c r="A7" s="1163" t="s">
        <v>1582</v>
      </c>
      <c r="B7" s="1163"/>
      <c r="C7" s="1163"/>
      <c r="D7" s="1163"/>
      <c r="E7" s="1163"/>
      <c r="F7" s="1163"/>
      <c r="G7" s="1163"/>
      <c r="H7" s="1163"/>
      <c r="I7" s="1163"/>
      <c r="J7" s="1163"/>
      <c r="K7" s="1163"/>
      <c r="L7" s="1163"/>
      <c r="M7" s="1163"/>
      <c r="N7" s="958"/>
      <c r="O7" s="951"/>
      <c r="P7" s="951"/>
    </row>
    <row r="8" spans="1:16" ht="14.25" customHeight="1">
      <c r="A8" s="966" t="s">
        <v>166</v>
      </c>
      <c r="B8" s="968">
        <v>0.26</v>
      </c>
      <c r="C8" s="969">
        <v>0.28999999999999998</v>
      </c>
      <c r="D8" s="968">
        <v>0.27</v>
      </c>
      <c r="E8" s="969">
        <v>0.49</v>
      </c>
      <c r="F8" s="968">
        <v>0.31</v>
      </c>
      <c r="G8" s="969">
        <v>0.47</v>
      </c>
      <c r="H8" s="968">
        <v>0.37</v>
      </c>
      <c r="I8" s="969">
        <v>0.26</v>
      </c>
      <c r="J8" s="968">
        <v>0.43</v>
      </c>
      <c r="K8" s="969">
        <v>0.27</v>
      </c>
      <c r="L8" s="968">
        <v>0.27</v>
      </c>
      <c r="M8" s="970">
        <v>0.2</v>
      </c>
      <c r="N8" s="951"/>
      <c r="O8" s="951"/>
      <c r="P8" s="967"/>
    </row>
    <row r="9" spans="1:16" ht="14.25" customHeight="1">
      <c r="A9" s="966" t="s">
        <v>486</v>
      </c>
      <c r="B9" s="968">
        <v>0.19200000000000006</v>
      </c>
      <c r="C9" s="969">
        <v>0.22</v>
      </c>
      <c r="D9" s="968">
        <v>0.317704280155642</v>
      </c>
      <c r="E9" s="969">
        <v>0.47999999999999993</v>
      </c>
      <c r="F9" s="968">
        <v>0.20085977482088024</v>
      </c>
      <c r="G9" s="969">
        <v>0.1741423948220065</v>
      </c>
      <c r="H9" s="968">
        <v>0.1977732128184059</v>
      </c>
      <c r="I9" s="969">
        <v>0.16208148804251551</v>
      </c>
      <c r="J9" s="968">
        <v>0.25159722222222225</v>
      </c>
      <c r="K9" s="969">
        <v>0.37374193548387102</v>
      </c>
      <c r="L9" s="968">
        <v>0.15216475095785442</v>
      </c>
      <c r="M9" s="970">
        <v>0.25084142394822007</v>
      </c>
      <c r="N9" s="951"/>
      <c r="O9" s="951"/>
      <c r="P9" s="951"/>
    </row>
    <row r="10" spans="1:16" ht="14.25" customHeight="1">
      <c r="A10" s="956" t="s">
        <v>487</v>
      </c>
      <c r="B10" s="953">
        <v>0.38</v>
      </c>
      <c r="C10" s="960">
        <v>0.39</v>
      </c>
      <c r="D10" s="953">
        <v>0.9</v>
      </c>
      <c r="E10" s="960">
        <v>0.49</v>
      </c>
      <c r="F10" s="953">
        <v>0.48</v>
      </c>
      <c r="G10" s="960">
        <v>0.28999999999999998</v>
      </c>
      <c r="H10" s="953">
        <v>0.54</v>
      </c>
      <c r="I10" s="960">
        <v>0.26</v>
      </c>
      <c r="J10" s="953">
        <v>0.31</v>
      </c>
      <c r="K10" s="960">
        <v>0.92</v>
      </c>
      <c r="L10" s="953">
        <v>0.65</v>
      </c>
      <c r="M10" s="959">
        <v>0.52</v>
      </c>
      <c r="N10" s="951"/>
      <c r="O10" s="951"/>
      <c r="P10" s="951"/>
    </row>
    <row r="11" spans="1:16" ht="14.25" customHeight="1">
      <c r="A11" s="956" t="s">
        <v>488</v>
      </c>
      <c r="B11" s="953">
        <v>0.99</v>
      </c>
      <c r="C11" s="960">
        <v>0.93</v>
      </c>
      <c r="D11" s="953">
        <v>1.1399999999999999</v>
      </c>
      <c r="E11" s="960">
        <v>0.89</v>
      </c>
      <c r="F11" s="953">
        <v>1.1499999999999999</v>
      </c>
      <c r="G11" s="960">
        <v>0.61</v>
      </c>
      <c r="H11" s="953">
        <v>0.81</v>
      </c>
      <c r="I11" s="960">
        <v>0.61</v>
      </c>
      <c r="J11" s="953">
        <v>1.03</v>
      </c>
      <c r="K11" s="960">
        <v>0.91</v>
      </c>
      <c r="L11" s="953">
        <v>0.56999999999999995</v>
      </c>
      <c r="M11" s="959">
        <v>0.53</v>
      </c>
      <c r="N11" s="951"/>
      <c r="O11" s="951"/>
      <c r="P11" s="951"/>
    </row>
    <row r="12" spans="1:16" ht="34.5" customHeight="1">
      <c r="A12" s="1182" t="s">
        <v>1380</v>
      </c>
      <c r="B12" s="1182"/>
      <c r="C12" s="1182"/>
      <c r="D12" s="1182"/>
      <c r="E12" s="1182"/>
      <c r="F12" s="1182"/>
      <c r="G12" s="1182"/>
      <c r="H12" s="1182"/>
      <c r="I12" s="1182"/>
      <c r="J12" s="1182"/>
      <c r="K12" s="1182"/>
      <c r="L12" s="1182"/>
      <c r="M12" s="1182"/>
      <c r="N12" s="951"/>
      <c r="O12" s="951"/>
      <c r="P12" s="951"/>
    </row>
    <row r="13" spans="1:16" ht="14.25" customHeight="1">
      <c r="A13" s="956" t="s">
        <v>166</v>
      </c>
      <c r="B13" s="960">
        <v>0.41</v>
      </c>
      <c r="C13" s="953">
        <v>0.46</v>
      </c>
      <c r="D13" s="960">
        <v>0.41</v>
      </c>
      <c r="E13" s="953">
        <v>0.55000000000000004</v>
      </c>
      <c r="F13" s="960">
        <v>0.37</v>
      </c>
      <c r="G13" s="953">
        <v>0.6</v>
      </c>
      <c r="H13" s="960">
        <v>0.32</v>
      </c>
      <c r="I13" s="953">
        <v>0.21</v>
      </c>
      <c r="J13" s="960">
        <v>0.53</v>
      </c>
      <c r="K13" s="953">
        <v>0.22</v>
      </c>
      <c r="L13" s="960">
        <v>0.39</v>
      </c>
      <c r="M13" s="959">
        <v>0.31</v>
      </c>
      <c r="N13" s="951"/>
      <c r="O13" s="951"/>
      <c r="P13" s="951"/>
    </row>
    <row r="14" spans="1:16" ht="14.25" customHeight="1">
      <c r="A14" s="956" t="s">
        <v>486</v>
      </c>
      <c r="B14" s="960">
        <v>0.25034951456310683</v>
      </c>
      <c r="C14" s="953">
        <v>0.5</v>
      </c>
      <c r="D14" s="960">
        <v>0.42038910505836574</v>
      </c>
      <c r="E14" s="953">
        <v>0.48581460674157306</v>
      </c>
      <c r="F14" s="960">
        <v>0.23848515864892528</v>
      </c>
      <c r="G14" s="953">
        <v>0.25533980582524274</v>
      </c>
      <c r="H14" s="960">
        <v>0.21511914543960561</v>
      </c>
      <c r="I14" s="953">
        <v>0.20696191319751994</v>
      </c>
      <c r="J14" s="960">
        <v>0.42253472222222221</v>
      </c>
      <c r="K14" s="953">
        <v>0.42432258064516137</v>
      </c>
      <c r="L14" s="960">
        <v>0.24061302681992336</v>
      </c>
      <c r="M14" s="959">
        <v>0.4195469255663431</v>
      </c>
      <c r="N14" s="951"/>
      <c r="O14" s="951"/>
      <c r="P14" s="951"/>
    </row>
    <row r="15" spans="1:16" ht="14.25" customHeight="1">
      <c r="A15" s="956" t="s">
        <v>487</v>
      </c>
      <c r="B15" s="960">
        <v>0.36</v>
      </c>
      <c r="C15" s="953">
        <v>0.5</v>
      </c>
      <c r="D15" s="960">
        <v>0.78</v>
      </c>
      <c r="E15" s="953">
        <v>0.5</v>
      </c>
      <c r="F15" s="960">
        <v>0.4</v>
      </c>
      <c r="G15" s="953">
        <v>0.18</v>
      </c>
      <c r="H15" s="960">
        <v>0.43</v>
      </c>
      <c r="I15" s="953">
        <v>0.24</v>
      </c>
      <c r="J15" s="960">
        <v>0.33</v>
      </c>
      <c r="K15" s="953">
        <v>0.98</v>
      </c>
      <c r="L15" s="960">
        <v>0.55000000000000004</v>
      </c>
      <c r="M15" s="959">
        <v>0.61</v>
      </c>
      <c r="N15" s="951"/>
      <c r="O15" s="951"/>
      <c r="P15" s="951"/>
    </row>
    <row r="16" spans="1:16" ht="14.25" customHeight="1">
      <c r="A16" s="956" t="s">
        <v>488</v>
      </c>
      <c r="B16" s="960">
        <v>1.35</v>
      </c>
      <c r="C16" s="953">
        <v>0.94</v>
      </c>
      <c r="D16" s="960">
        <v>0.77</v>
      </c>
      <c r="E16" s="953">
        <v>0.84</v>
      </c>
      <c r="F16" s="960">
        <v>1.21</v>
      </c>
      <c r="G16" s="953">
        <v>0.82</v>
      </c>
      <c r="H16" s="960">
        <v>0.79</v>
      </c>
      <c r="I16" s="953">
        <v>0.86</v>
      </c>
      <c r="J16" s="960">
        <v>1.19</v>
      </c>
      <c r="K16" s="953">
        <v>1.77</v>
      </c>
      <c r="L16" s="960">
        <v>0.56000000000000005</v>
      </c>
      <c r="M16" s="959">
        <v>0.5</v>
      </c>
      <c r="N16" s="951"/>
      <c r="O16" s="951"/>
      <c r="P16" s="951"/>
    </row>
    <row r="17" spans="1:16" ht="34.5" customHeight="1">
      <c r="A17" s="1182" t="s">
        <v>1381</v>
      </c>
      <c r="B17" s="1182"/>
      <c r="C17" s="1182"/>
      <c r="D17" s="1182"/>
      <c r="E17" s="1182"/>
      <c r="F17" s="1182"/>
      <c r="G17" s="1182"/>
      <c r="H17" s="1182"/>
      <c r="I17" s="1182"/>
      <c r="J17" s="1182"/>
      <c r="K17" s="1182"/>
      <c r="L17" s="1182"/>
      <c r="M17" s="1182"/>
      <c r="N17" s="951"/>
      <c r="O17" s="951"/>
      <c r="P17" s="951"/>
    </row>
    <row r="18" spans="1:16" ht="14.25" customHeight="1">
      <c r="A18" s="956" t="s">
        <v>166</v>
      </c>
      <c r="B18" s="960">
        <v>0.23</v>
      </c>
      <c r="C18" s="953">
        <v>0.16</v>
      </c>
      <c r="D18" s="960">
        <v>0.56000000000000005</v>
      </c>
      <c r="E18" s="953">
        <v>0.81</v>
      </c>
      <c r="F18" s="960">
        <v>0.48</v>
      </c>
      <c r="G18" s="953">
        <v>0.76</v>
      </c>
      <c r="H18" s="960">
        <v>0.38</v>
      </c>
      <c r="I18" s="953">
        <v>0.28999999999999998</v>
      </c>
      <c r="J18" s="960">
        <v>0.66</v>
      </c>
      <c r="K18" s="953">
        <v>0.31</v>
      </c>
      <c r="L18" s="960">
        <v>0.28000000000000003</v>
      </c>
      <c r="M18" s="959">
        <v>0.18</v>
      </c>
      <c r="N18" s="443"/>
    </row>
    <row r="19" spans="1:16" ht="14.25" customHeight="1">
      <c r="A19" s="956" t="s">
        <v>486</v>
      </c>
      <c r="B19" s="960">
        <v>0.21106796116504856</v>
      </c>
      <c r="C19" s="953">
        <v>0.36</v>
      </c>
      <c r="D19" s="960">
        <v>0.96677042801556401</v>
      </c>
      <c r="E19" s="953">
        <v>1.1994662921348311</v>
      </c>
      <c r="F19" s="960">
        <v>0.45683725690890487</v>
      </c>
      <c r="G19" s="953">
        <v>0.42851132686084137</v>
      </c>
      <c r="H19" s="960">
        <v>0.47715694330320457</v>
      </c>
      <c r="I19" s="953">
        <v>0.3756465899025685</v>
      </c>
      <c r="J19" s="960">
        <v>0.52708333333333335</v>
      </c>
      <c r="K19" s="953">
        <v>0.74080645161290337</v>
      </c>
      <c r="L19" s="960">
        <v>0.30381226053639843</v>
      </c>
      <c r="M19" s="959">
        <v>0.42731391585760514</v>
      </c>
      <c r="N19" s="443"/>
    </row>
    <row r="20" spans="1:16" ht="14.25" customHeight="1">
      <c r="A20" s="956" t="s">
        <v>487</v>
      </c>
      <c r="B20" s="960">
        <v>0.59</v>
      </c>
      <c r="C20" s="953">
        <v>0.48</v>
      </c>
      <c r="D20" s="960">
        <v>1.21</v>
      </c>
      <c r="E20" s="953">
        <v>0.76</v>
      </c>
      <c r="F20" s="960">
        <v>0.55000000000000004</v>
      </c>
      <c r="G20" s="953">
        <v>0.37</v>
      </c>
      <c r="H20" s="960">
        <v>0.53</v>
      </c>
      <c r="I20" s="953">
        <v>0.28000000000000003</v>
      </c>
      <c r="J20" s="960">
        <v>0.48</v>
      </c>
      <c r="K20" s="953">
        <v>1.26</v>
      </c>
      <c r="L20" s="960">
        <v>0.78</v>
      </c>
      <c r="M20" s="959">
        <v>0.81</v>
      </c>
      <c r="N20" s="443"/>
    </row>
    <row r="21" spans="1:16" ht="14.25" customHeight="1">
      <c r="A21" s="956" t="s">
        <v>488</v>
      </c>
      <c r="B21" s="960">
        <v>0.41</v>
      </c>
      <c r="C21" s="953">
        <v>0.43</v>
      </c>
      <c r="D21" s="960">
        <v>0.59</v>
      </c>
      <c r="E21" s="953">
        <v>0.34</v>
      </c>
      <c r="F21" s="960">
        <v>0.54</v>
      </c>
      <c r="G21" s="953">
        <v>0.28999999999999998</v>
      </c>
      <c r="H21" s="960">
        <v>0.34</v>
      </c>
      <c r="I21" s="953">
        <v>0.2</v>
      </c>
      <c r="J21" s="960">
        <v>0.41</v>
      </c>
      <c r="K21" s="953">
        <v>0.46</v>
      </c>
      <c r="L21" s="960">
        <v>0.2</v>
      </c>
      <c r="M21" s="959">
        <v>0.14000000000000001</v>
      </c>
      <c r="N21" s="443"/>
    </row>
    <row r="22" spans="1:16" ht="34.5" customHeight="1">
      <c r="A22" s="1182" t="s">
        <v>489</v>
      </c>
      <c r="B22" s="1182"/>
      <c r="C22" s="1182"/>
      <c r="D22" s="1182"/>
      <c r="E22" s="1182"/>
      <c r="F22" s="1182"/>
      <c r="G22" s="1182"/>
      <c r="H22" s="1182"/>
      <c r="I22" s="1182"/>
      <c r="J22" s="1182"/>
      <c r="K22" s="1182"/>
      <c r="L22" s="1182"/>
      <c r="M22" s="1182"/>
      <c r="N22" s="443"/>
    </row>
    <row r="23" spans="1:16" ht="14.25" customHeight="1">
      <c r="A23" s="956" t="s">
        <v>166</v>
      </c>
      <c r="B23" s="960">
        <v>4.78</v>
      </c>
      <c r="C23" s="953">
        <v>4.6500000000000004</v>
      </c>
      <c r="D23" s="960">
        <v>5.57</v>
      </c>
      <c r="E23" s="953">
        <v>5.68</v>
      </c>
      <c r="F23" s="960">
        <v>5.52</v>
      </c>
      <c r="G23" s="953">
        <v>6.18</v>
      </c>
      <c r="H23" s="960">
        <v>5.29</v>
      </c>
      <c r="I23" s="953">
        <v>5.52</v>
      </c>
      <c r="J23" s="960">
        <v>5.41</v>
      </c>
      <c r="K23" s="953">
        <v>5.32</v>
      </c>
      <c r="L23" s="960">
        <v>4.9400000000000004</v>
      </c>
      <c r="M23" s="959">
        <v>4.95</v>
      </c>
      <c r="N23" s="443"/>
    </row>
    <row r="24" spans="1:16" ht="14.25" customHeight="1">
      <c r="A24" s="957" t="s">
        <v>1382</v>
      </c>
      <c r="B24" s="960">
        <v>5.0414237343092267</v>
      </c>
      <c r="C24" s="953">
        <v>6.01</v>
      </c>
      <c r="D24" s="960">
        <v>6.051847909905173</v>
      </c>
      <c r="E24" s="953">
        <v>6.2695541073164156</v>
      </c>
      <c r="F24" s="960">
        <v>5.7795376313142537</v>
      </c>
      <c r="G24" s="953">
        <v>5.8550153590133345</v>
      </c>
      <c r="H24" s="960">
        <v>5.8947187742923894</v>
      </c>
      <c r="I24" s="953">
        <v>5.3337482973966122</v>
      </c>
      <c r="J24" s="960">
        <v>5.365217064131846</v>
      </c>
      <c r="K24" s="953">
        <v>5.7395531338494568</v>
      </c>
      <c r="L24" s="960">
        <v>5.203610138655252</v>
      </c>
      <c r="M24" s="959">
        <v>4.8327601369330155</v>
      </c>
      <c r="N24" s="443"/>
    </row>
    <row r="25" spans="1:16" ht="14.25" customHeight="1">
      <c r="A25" s="956" t="s">
        <v>487</v>
      </c>
      <c r="B25" s="960">
        <v>5.0599999999999996</v>
      </c>
      <c r="C25" s="953">
        <v>4.83</v>
      </c>
      <c r="D25" s="960">
        <v>5.66</v>
      </c>
      <c r="E25" s="953">
        <v>5.61</v>
      </c>
      <c r="F25" s="960">
        <v>5.8</v>
      </c>
      <c r="G25" s="953">
        <v>6.13</v>
      </c>
      <c r="H25" s="960">
        <v>5.14</v>
      </c>
      <c r="I25" s="953">
        <v>5.27</v>
      </c>
      <c r="J25" s="960">
        <v>5.51</v>
      </c>
      <c r="K25" s="953">
        <v>5.75</v>
      </c>
      <c r="L25" s="960">
        <v>5.01</v>
      </c>
      <c r="M25" s="959">
        <v>4.9000000000000004</v>
      </c>
      <c r="N25" s="443"/>
    </row>
    <row r="26" spans="1:16" ht="14.25" customHeight="1">
      <c r="A26" s="956" t="s">
        <v>488</v>
      </c>
      <c r="B26" s="960">
        <v>4.4400000000000004</v>
      </c>
      <c r="C26" s="953">
        <v>4.49</v>
      </c>
      <c r="D26" s="960">
        <v>4.5599999999999996</v>
      </c>
      <c r="E26" s="953">
        <v>4.45</v>
      </c>
      <c r="F26" s="960">
        <v>4.49</v>
      </c>
      <c r="G26" s="953">
        <v>4.5</v>
      </c>
      <c r="H26" s="960">
        <v>4.5</v>
      </c>
      <c r="I26" s="953">
        <v>4.51</v>
      </c>
      <c r="J26" s="960">
        <v>4.4800000000000004</v>
      </c>
      <c r="K26" s="953">
        <v>4.5199999999999996</v>
      </c>
      <c r="L26" s="960">
        <v>4.49</v>
      </c>
      <c r="M26" s="959">
        <v>4.47</v>
      </c>
      <c r="N26" s="443"/>
    </row>
    <row r="27" spans="1:16" ht="34.5" customHeight="1">
      <c r="A27" s="1182" t="s">
        <v>1378</v>
      </c>
      <c r="B27" s="1182"/>
      <c r="C27" s="1182"/>
      <c r="D27" s="1182"/>
      <c r="E27" s="1182"/>
      <c r="F27" s="1182"/>
      <c r="G27" s="1182"/>
      <c r="H27" s="1182"/>
      <c r="I27" s="1182"/>
      <c r="J27" s="1182"/>
      <c r="K27" s="1182"/>
      <c r="L27" s="1182"/>
      <c r="M27" s="1182"/>
      <c r="N27" s="443"/>
    </row>
    <row r="28" spans="1:16" ht="14.25" customHeight="1">
      <c r="A28" s="956" t="s">
        <v>166</v>
      </c>
      <c r="B28" s="971">
        <v>50.8</v>
      </c>
      <c r="C28" s="961">
        <v>21</v>
      </c>
      <c r="D28" s="961">
        <v>28.8</v>
      </c>
      <c r="E28" s="971">
        <v>14.8</v>
      </c>
      <c r="F28" s="961">
        <v>57</v>
      </c>
      <c r="G28" s="971">
        <v>14.5</v>
      </c>
      <c r="H28" s="961">
        <v>32.5</v>
      </c>
      <c r="I28" s="971">
        <v>155.69999999999999</v>
      </c>
      <c r="J28" s="961">
        <v>31.2</v>
      </c>
      <c r="K28" s="971">
        <v>78.3</v>
      </c>
      <c r="L28" s="961">
        <v>55.8</v>
      </c>
      <c r="M28" s="972">
        <v>33.200000000000003</v>
      </c>
      <c r="N28" s="443"/>
    </row>
    <row r="29" spans="1:16" ht="14.25" customHeight="1">
      <c r="A29" s="956" t="s">
        <v>486</v>
      </c>
      <c r="B29" s="971">
        <v>57.8</v>
      </c>
      <c r="C29" s="961">
        <v>10.599999999999998</v>
      </c>
      <c r="D29" s="961">
        <v>28.499999999999996</v>
      </c>
      <c r="E29" s="971">
        <v>36.700000000000003</v>
      </c>
      <c r="F29" s="961">
        <v>98.699999999999989</v>
      </c>
      <c r="G29" s="971">
        <v>30.900000000000002</v>
      </c>
      <c r="H29" s="961">
        <v>121.8</v>
      </c>
      <c r="I29" s="971">
        <v>115</v>
      </c>
      <c r="J29" s="961">
        <v>30.299999999999997</v>
      </c>
      <c r="K29" s="971">
        <v>32.9</v>
      </c>
      <c r="L29" s="961">
        <v>53.6</v>
      </c>
      <c r="M29" s="972">
        <v>34</v>
      </c>
      <c r="N29" s="443"/>
    </row>
    <row r="30" spans="1:16" ht="14.25" customHeight="1">
      <c r="A30" s="956" t="s">
        <v>487</v>
      </c>
      <c r="B30" s="971">
        <v>37.1</v>
      </c>
      <c r="C30" s="961">
        <v>26.4</v>
      </c>
      <c r="D30" s="961">
        <v>13.3</v>
      </c>
      <c r="E30" s="971">
        <v>39.1</v>
      </c>
      <c r="F30" s="961">
        <v>49.7</v>
      </c>
      <c r="G30" s="971">
        <v>36.299999999999997</v>
      </c>
      <c r="H30" s="961">
        <v>151.9</v>
      </c>
      <c r="I30" s="971">
        <v>169.7</v>
      </c>
      <c r="J30" s="961">
        <v>49.2</v>
      </c>
      <c r="K30" s="971">
        <v>6.1</v>
      </c>
      <c r="L30" s="961">
        <v>41.4</v>
      </c>
      <c r="M30" s="972">
        <v>22.4</v>
      </c>
      <c r="N30" s="443"/>
    </row>
    <row r="31" spans="1:16" ht="14.25" customHeight="1">
      <c r="A31" s="956" t="s">
        <v>488</v>
      </c>
      <c r="B31" s="971">
        <v>130.80000000000001</v>
      </c>
      <c r="C31" s="961">
        <v>72.8</v>
      </c>
      <c r="D31" s="961">
        <v>89.6</v>
      </c>
      <c r="E31" s="971">
        <v>79.2</v>
      </c>
      <c r="F31" s="961">
        <v>111</v>
      </c>
      <c r="G31" s="971">
        <v>59.1</v>
      </c>
      <c r="H31" s="961">
        <v>138.6</v>
      </c>
      <c r="I31" s="971">
        <v>244.3</v>
      </c>
      <c r="J31" s="961">
        <v>80.5</v>
      </c>
      <c r="K31" s="971">
        <v>81.7</v>
      </c>
      <c r="L31" s="961">
        <v>67.599999999999994</v>
      </c>
      <c r="M31" s="972">
        <v>78.400000000000006</v>
      </c>
      <c r="N31" s="443"/>
    </row>
    <row r="32" spans="1:16" ht="34.5" customHeight="1">
      <c r="A32" s="1182" t="s">
        <v>1379</v>
      </c>
      <c r="B32" s="1182"/>
      <c r="C32" s="1182"/>
      <c r="D32" s="1182"/>
      <c r="E32" s="1182"/>
      <c r="F32" s="1182"/>
      <c r="G32" s="1182"/>
      <c r="H32" s="1182"/>
      <c r="I32" s="1182"/>
      <c r="J32" s="1182"/>
      <c r="K32" s="1182"/>
      <c r="L32" s="1182"/>
      <c r="M32" s="1182"/>
      <c r="N32" s="443"/>
    </row>
    <row r="33" spans="1:14" ht="14.25" customHeight="1">
      <c r="A33" s="956" t="s">
        <v>166</v>
      </c>
      <c r="B33" s="954">
        <v>24</v>
      </c>
      <c r="C33" s="973">
        <v>11</v>
      </c>
      <c r="D33" s="973">
        <v>15</v>
      </c>
      <c r="E33" s="954">
        <v>6</v>
      </c>
      <c r="F33" s="973">
        <v>15</v>
      </c>
      <c r="G33" s="954">
        <v>6</v>
      </c>
      <c r="H33" s="973">
        <v>10</v>
      </c>
      <c r="I33" s="954">
        <v>21</v>
      </c>
      <c r="J33" s="973">
        <v>13</v>
      </c>
      <c r="K33" s="954">
        <v>14</v>
      </c>
      <c r="L33" s="973">
        <v>20</v>
      </c>
      <c r="M33" s="974">
        <v>16</v>
      </c>
      <c r="N33" s="443"/>
    </row>
    <row r="34" spans="1:14" ht="14.25" customHeight="1">
      <c r="A34" s="956" t="s">
        <v>486</v>
      </c>
      <c r="B34" s="954">
        <v>21</v>
      </c>
      <c r="C34" s="973">
        <v>11</v>
      </c>
      <c r="D34" s="973">
        <v>17</v>
      </c>
      <c r="E34" s="954">
        <v>17</v>
      </c>
      <c r="F34" s="973">
        <v>17</v>
      </c>
      <c r="G34" s="954">
        <v>5</v>
      </c>
      <c r="H34" s="973">
        <v>13</v>
      </c>
      <c r="I34" s="954">
        <v>24</v>
      </c>
      <c r="J34" s="973">
        <v>12</v>
      </c>
      <c r="K34" s="954">
        <v>14</v>
      </c>
      <c r="L34" s="973">
        <v>21</v>
      </c>
      <c r="M34" s="974">
        <v>21</v>
      </c>
      <c r="N34" s="443"/>
    </row>
    <row r="35" spans="1:14" ht="14.25" customHeight="1">
      <c r="A35" s="956" t="s">
        <v>487</v>
      </c>
      <c r="B35" s="954">
        <v>21</v>
      </c>
      <c r="C35" s="973">
        <v>9</v>
      </c>
      <c r="D35" s="973">
        <v>10</v>
      </c>
      <c r="E35" s="954">
        <v>13</v>
      </c>
      <c r="F35" s="973">
        <v>17</v>
      </c>
      <c r="G35" s="954">
        <v>10</v>
      </c>
      <c r="H35" s="973">
        <v>12</v>
      </c>
      <c r="I35" s="954">
        <v>17</v>
      </c>
      <c r="J35" s="973">
        <v>8</v>
      </c>
      <c r="K35" s="954">
        <v>6</v>
      </c>
      <c r="L35" s="973">
        <v>17</v>
      </c>
      <c r="M35" s="974">
        <v>16</v>
      </c>
      <c r="N35" s="443"/>
    </row>
    <row r="36" spans="1:14" ht="14.25" customHeight="1">
      <c r="A36" s="956" t="s">
        <v>488</v>
      </c>
      <c r="B36" s="954">
        <v>27</v>
      </c>
      <c r="C36" s="973">
        <v>18</v>
      </c>
      <c r="D36" s="973">
        <v>19</v>
      </c>
      <c r="E36" s="954">
        <v>24</v>
      </c>
      <c r="F36" s="973">
        <v>26</v>
      </c>
      <c r="G36" s="954">
        <v>12</v>
      </c>
      <c r="H36" s="973">
        <v>18</v>
      </c>
      <c r="I36" s="954">
        <v>24</v>
      </c>
      <c r="J36" s="973">
        <v>18</v>
      </c>
      <c r="K36" s="954">
        <v>17</v>
      </c>
      <c r="L36" s="973">
        <v>20</v>
      </c>
      <c r="M36" s="974">
        <v>22</v>
      </c>
      <c r="N36" s="443"/>
    </row>
    <row r="37" spans="1:14" ht="6" customHeight="1">
      <c r="A37" s="952"/>
      <c r="B37" s="955"/>
      <c r="C37" s="955"/>
      <c r="D37" s="955"/>
      <c r="E37" s="955"/>
      <c r="F37" s="955"/>
      <c r="G37" s="955"/>
      <c r="H37" s="955"/>
      <c r="I37" s="955"/>
      <c r="J37" s="955"/>
      <c r="K37" s="955"/>
      <c r="L37" s="955"/>
      <c r="M37" s="955"/>
      <c r="N37" s="443"/>
    </row>
    <row r="38" spans="1:14" s="443" customFormat="1" ht="14.25" customHeight="1">
      <c r="A38" s="1276" t="s">
        <v>1707</v>
      </c>
      <c r="B38" s="1276"/>
      <c r="C38" s="1276"/>
      <c r="D38" s="1276"/>
      <c r="E38" s="1276"/>
      <c r="F38" s="1276"/>
      <c r="G38" s="1276"/>
      <c r="H38" s="1276"/>
      <c r="I38" s="1276"/>
      <c r="J38" s="1276"/>
      <c r="K38" s="1276"/>
      <c r="L38" s="1276"/>
      <c r="M38" s="1276"/>
    </row>
    <row r="39" spans="1:14" s="443" customFormat="1" ht="40.5" customHeight="1">
      <c r="A39" s="1276" t="s">
        <v>1705</v>
      </c>
      <c r="B39" s="1276"/>
      <c r="C39" s="1276"/>
      <c r="D39" s="1276"/>
      <c r="E39" s="1276"/>
      <c r="F39" s="1276"/>
      <c r="G39" s="1276"/>
      <c r="H39" s="1276"/>
      <c r="I39" s="1276"/>
      <c r="J39" s="1276"/>
      <c r="K39" s="1276"/>
      <c r="L39" s="1276"/>
      <c r="M39" s="1276"/>
    </row>
    <row r="40" spans="1:14" s="443" customFormat="1" ht="14.25" customHeight="1">
      <c r="A40" s="1275" t="s">
        <v>1708</v>
      </c>
      <c r="B40" s="1275"/>
      <c r="C40" s="1275"/>
      <c r="D40" s="1275"/>
      <c r="E40" s="1275"/>
      <c r="F40" s="1275"/>
      <c r="G40" s="1275"/>
      <c r="H40" s="1275"/>
      <c r="I40" s="1275"/>
      <c r="J40" s="1275"/>
      <c r="K40" s="1275"/>
      <c r="L40" s="1275"/>
      <c r="M40" s="1275"/>
    </row>
    <row r="41" spans="1:14" s="443" customFormat="1" ht="40.5" customHeight="1">
      <c r="A41" s="1275" t="s">
        <v>1709</v>
      </c>
      <c r="B41" s="1275"/>
      <c r="C41" s="1275"/>
      <c r="D41" s="1275"/>
      <c r="E41" s="1275"/>
      <c r="F41" s="1275"/>
      <c r="G41" s="1275"/>
      <c r="H41" s="1275"/>
      <c r="I41" s="1275"/>
      <c r="J41" s="1275"/>
      <c r="K41" s="1275"/>
      <c r="L41" s="1275"/>
      <c r="M41" s="1275"/>
    </row>
    <row r="42" spans="1:14" ht="14.25" customHeight="1">
      <c r="A42" s="443"/>
      <c r="B42" s="443"/>
      <c r="C42" s="443"/>
      <c r="D42" s="443"/>
      <c r="E42" s="443"/>
      <c r="F42" s="443"/>
      <c r="G42" s="443"/>
      <c r="H42" s="443"/>
      <c r="I42" s="443"/>
      <c r="J42" s="443"/>
      <c r="K42" s="443"/>
      <c r="L42" s="443"/>
      <c r="M42" s="443"/>
      <c r="N42" s="443"/>
    </row>
  </sheetData>
  <mergeCells count="10">
    <mergeCell ref="A40:M40"/>
    <mergeCell ref="A41:M41"/>
    <mergeCell ref="A7:M7"/>
    <mergeCell ref="A12:M12"/>
    <mergeCell ref="A17:M17"/>
    <mergeCell ref="A22:M22"/>
    <mergeCell ref="A27:M27"/>
    <mergeCell ref="A32:M32"/>
    <mergeCell ref="A38:M38"/>
    <mergeCell ref="A39:M39"/>
  </mergeCells>
  <hyperlinks>
    <hyperlink ref="O1" location="'Spis tablic_Contents'!A1" display="&lt; POWRÓT" xr:uid="{00000000-0004-0000-2E00-000000000000}"/>
    <hyperlink ref="O2" location="'Spis tablic_Contents'!A1" display="&lt; BACK" xr:uid="{00000000-0004-0000-2E00-000001000000}"/>
  </hyperlinks>
  <pageMargins left="0.7" right="0.7" top="0.75" bottom="0.75" header="0.3" footer="0.3"/>
  <pageSetup paperSize="9" scale="6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I30"/>
  <sheetViews>
    <sheetView showGridLines="0" zoomScaleNormal="100" workbookViewId="0"/>
  </sheetViews>
  <sheetFormatPr defaultColWidth="9.140625" defaultRowHeight="12"/>
  <cols>
    <col min="1" max="1" width="31.85546875" style="1" customWidth="1"/>
    <col min="2" max="6" width="19.5703125" style="1" customWidth="1"/>
    <col min="7" max="16384" width="9.140625" style="1"/>
  </cols>
  <sheetData>
    <row r="1" spans="1:9" ht="14.25" customHeight="1">
      <c r="A1" s="412" t="s">
        <v>1585</v>
      </c>
      <c r="B1" s="412"/>
      <c r="C1" s="412"/>
      <c r="D1" s="412"/>
      <c r="E1" s="412"/>
      <c r="F1" s="412"/>
      <c r="H1" s="2" t="s">
        <v>500</v>
      </c>
      <c r="I1" s="10"/>
    </row>
    <row r="2" spans="1:9" ht="14.25" customHeight="1">
      <c r="A2" s="708" t="s">
        <v>1464</v>
      </c>
      <c r="B2" s="13"/>
      <c r="C2" s="13"/>
      <c r="D2" s="13"/>
      <c r="E2" s="13"/>
      <c r="F2" s="13"/>
      <c r="H2" s="2" t="s">
        <v>501</v>
      </c>
      <c r="I2" s="10"/>
    </row>
    <row r="3" spans="1:9" ht="6" customHeight="1">
      <c r="A3" s="14"/>
      <c r="B3" s="14"/>
      <c r="C3" s="14"/>
      <c r="D3" s="14"/>
      <c r="E3" s="14"/>
      <c r="F3" s="14"/>
      <c r="H3" s="3"/>
      <c r="I3" s="10"/>
    </row>
    <row r="4" spans="1:9" ht="47.25" customHeight="1">
      <c r="A4" s="1144" t="s">
        <v>890</v>
      </c>
      <c r="B4" s="1270" t="s">
        <v>1057</v>
      </c>
      <c r="C4" s="1270"/>
      <c r="D4" s="1270"/>
      <c r="E4" s="1270"/>
      <c r="F4" s="1149" t="s">
        <v>1710</v>
      </c>
      <c r="G4" s="30"/>
    </row>
    <row r="5" spans="1:9" ht="47.25" customHeight="1">
      <c r="A5" s="1145"/>
      <c r="B5" s="1147" t="s">
        <v>1058</v>
      </c>
      <c r="C5" s="1270" t="s">
        <v>1091</v>
      </c>
      <c r="D5" s="1270"/>
      <c r="E5" s="1270"/>
      <c r="F5" s="1150"/>
      <c r="G5" s="30"/>
    </row>
    <row r="6" spans="1:9" ht="47.25" customHeight="1">
      <c r="A6" s="1145"/>
      <c r="B6" s="1151"/>
      <c r="C6" s="1270" t="s">
        <v>1092</v>
      </c>
      <c r="D6" s="1270"/>
      <c r="E6" s="1147" t="s">
        <v>1061</v>
      </c>
      <c r="F6" s="1150"/>
      <c r="G6" s="30"/>
    </row>
    <row r="7" spans="1:9" ht="47.25" customHeight="1">
      <c r="A7" s="1146"/>
      <c r="B7" s="1217"/>
      <c r="C7" s="697" t="s">
        <v>1059</v>
      </c>
      <c r="D7" s="697" t="s">
        <v>1060</v>
      </c>
      <c r="E7" s="1217"/>
      <c r="F7" s="1188"/>
      <c r="G7" s="30"/>
    </row>
    <row r="8" spans="1:9" ht="14.25" customHeight="1">
      <c r="A8" s="163" t="s">
        <v>212</v>
      </c>
      <c r="B8" s="750">
        <v>1204</v>
      </c>
      <c r="C8" s="751">
        <v>200</v>
      </c>
      <c r="D8" s="750">
        <v>277</v>
      </c>
      <c r="E8" s="751">
        <v>727</v>
      </c>
      <c r="F8" s="749">
        <v>43</v>
      </c>
      <c r="G8" s="30"/>
    </row>
    <row r="9" spans="1:9" ht="14.25" customHeight="1">
      <c r="A9" s="1053" t="s">
        <v>567</v>
      </c>
      <c r="B9" s="1050"/>
      <c r="C9" s="1051"/>
      <c r="D9" s="1050"/>
      <c r="E9" s="1051"/>
      <c r="F9" s="1052"/>
      <c r="G9" s="30"/>
    </row>
    <row r="10" spans="1:9" ht="14.25" customHeight="1">
      <c r="A10" s="90" t="s">
        <v>176</v>
      </c>
      <c r="B10" s="361">
        <v>74</v>
      </c>
      <c r="C10" s="1045">
        <v>21</v>
      </c>
      <c r="D10" s="1046">
        <v>28</v>
      </c>
      <c r="E10" s="1045">
        <v>25</v>
      </c>
      <c r="F10" s="471">
        <v>6</v>
      </c>
      <c r="G10" s="30"/>
    </row>
    <row r="11" spans="1:9" ht="14.25" customHeight="1">
      <c r="A11" s="90" t="s">
        <v>177</v>
      </c>
      <c r="B11" s="361">
        <v>91</v>
      </c>
      <c r="C11" s="1047">
        <v>12</v>
      </c>
      <c r="D11" s="1048">
        <v>10</v>
      </c>
      <c r="E11" s="1047">
        <v>69</v>
      </c>
      <c r="F11" s="471">
        <v>0</v>
      </c>
      <c r="G11" s="30"/>
    </row>
    <row r="12" spans="1:9" ht="14.25" customHeight="1">
      <c r="A12" s="90" t="s">
        <v>178</v>
      </c>
      <c r="B12" s="361">
        <v>75</v>
      </c>
      <c r="C12" s="1045">
        <v>11</v>
      </c>
      <c r="D12" s="1046">
        <v>9</v>
      </c>
      <c r="E12" s="1049">
        <v>55</v>
      </c>
      <c r="F12" s="471">
        <v>1</v>
      </c>
      <c r="G12" s="30"/>
    </row>
    <row r="13" spans="1:9" ht="14.25" customHeight="1">
      <c r="A13" s="90" t="s">
        <v>179</v>
      </c>
      <c r="B13" s="361">
        <v>16</v>
      </c>
      <c r="C13" s="1045">
        <v>9</v>
      </c>
      <c r="D13" s="1046">
        <v>2</v>
      </c>
      <c r="E13" s="1049">
        <v>5</v>
      </c>
      <c r="F13" s="471">
        <v>1</v>
      </c>
      <c r="G13" s="30"/>
    </row>
    <row r="14" spans="1:9" ht="14.25" customHeight="1">
      <c r="A14" s="90" t="s">
        <v>180</v>
      </c>
      <c r="B14" s="361">
        <v>83</v>
      </c>
      <c r="C14" s="1045">
        <v>8</v>
      </c>
      <c r="D14" s="1046">
        <v>24</v>
      </c>
      <c r="E14" s="1049">
        <v>51</v>
      </c>
      <c r="F14" s="471">
        <v>0</v>
      </c>
      <c r="G14" s="30"/>
      <c r="H14" s="381"/>
    </row>
    <row r="15" spans="1:9" ht="14.25" customHeight="1">
      <c r="A15" s="90" t="s">
        <v>181</v>
      </c>
      <c r="B15" s="361">
        <v>89</v>
      </c>
      <c r="C15" s="1047">
        <v>11</v>
      </c>
      <c r="D15" s="1048">
        <v>9</v>
      </c>
      <c r="E15" s="1047">
        <v>69</v>
      </c>
      <c r="F15" s="471">
        <v>9</v>
      </c>
      <c r="G15" s="30"/>
    </row>
    <row r="16" spans="1:9" ht="14.25" customHeight="1">
      <c r="A16" s="90" t="s">
        <v>182</v>
      </c>
      <c r="B16" s="361">
        <v>177</v>
      </c>
      <c r="C16" s="1047">
        <v>21</v>
      </c>
      <c r="D16" s="1048">
        <v>51</v>
      </c>
      <c r="E16" s="1047">
        <v>105</v>
      </c>
      <c r="F16" s="471">
        <v>10</v>
      </c>
      <c r="G16" s="30"/>
    </row>
    <row r="17" spans="1:7" ht="14.25" customHeight="1">
      <c r="A17" s="90" t="s">
        <v>183</v>
      </c>
      <c r="B17" s="361">
        <v>38</v>
      </c>
      <c r="C17" s="1047">
        <v>11</v>
      </c>
      <c r="D17" s="1048">
        <v>11</v>
      </c>
      <c r="E17" s="1047">
        <v>16</v>
      </c>
      <c r="F17" s="471">
        <v>2</v>
      </c>
      <c r="G17" s="30"/>
    </row>
    <row r="18" spans="1:7" ht="14.25" customHeight="1">
      <c r="A18" s="90" t="s">
        <v>184</v>
      </c>
      <c r="B18" s="361">
        <v>72</v>
      </c>
      <c r="C18" s="1047">
        <v>14</v>
      </c>
      <c r="D18" s="1048">
        <v>22</v>
      </c>
      <c r="E18" s="1047">
        <v>36</v>
      </c>
      <c r="F18" s="471">
        <v>0</v>
      </c>
      <c r="G18" s="30"/>
    </row>
    <row r="19" spans="1:7" ht="14.25" customHeight="1">
      <c r="A19" s="90" t="s">
        <v>185</v>
      </c>
      <c r="B19" s="361">
        <v>51</v>
      </c>
      <c r="C19" s="1045">
        <v>6</v>
      </c>
      <c r="D19" s="1046">
        <v>10</v>
      </c>
      <c r="E19" s="1049">
        <v>35</v>
      </c>
      <c r="F19" s="471">
        <v>0</v>
      </c>
      <c r="G19" s="30"/>
    </row>
    <row r="20" spans="1:7" ht="14.25" customHeight="1">
      <c r="A20" s="90" t="s">
        <v>186</v>
      </c>
      <c r="B20" s="361">
        <v>60</v>
      </c>
      <c r="C20" s="1047">
        <v>13</v>
      </c>
      <c r="D20" s="1048">
        <v>12</v>
      </c>
      <c r="E20" s="1047">
        <v>35</v>
      </c>
      <c r="F20" s="471">
        <v>5</v>
      </c>
      <c r="G20" s="30"/>
    </row>
    <row r="21" spans="1:7" ht="14.25" customHeight="1">
      <c r="A21" s="90" t="s">
        <v>187</v>
      </c>
      <c r="B21" s="361">
        <v>120</v>
      </c>
      <c r="C21" s="1047">
        <v>21</v>
      </c>
      <c r="D21" s="1048">
        <v>34</v>
      </c>
      <c r="E21" s="1047">
        <v>65</v>
      </c>
      <c r="F21" s="471">
        <v>9</v>
      </c>
      <c r="G21" s="30"/>
    </row>
    <row r="22" spans="1:7" ht="14.25" customHeight="1">
      <c r="A22" s="90" t="s">
        <v>188</v>
      </c>
      <c r="B22" s="361">
        <v>19</v>
      </c>
      <c r="C22" s="1047">
        <v>7</v>
      </c>
      <c r="D22" s="1048">
        <v>7</v>
      </c>
      <c r="E22" s="1047">
        <v>5</v>
      </c>
      <c r="F22" s="471">
        <v>0</v>
      </c>
      <c r="G22" s="30"/>
    </row>
    <row r="23" spans="1:7" ht="14.25" customHeight="1">
      <c r="A23" s="90" t="s">
        <v>189</v>
      </c>
      <c r="B23" s="361">
        <v>63</v>
      </c>
      <c r="C23" s="1047">
        <v>3</v>
      </c>
      <c r="D23" s="1048">
        <v>7</v>
      </c>
      <c r="E23" s="1047">
        <v>53</v>
      </c>
      <c r="F23" s="471">
        <v>0</v>
      </c>
      <c r="G23" s="30"/>
    </row>
    <row r="24" spans="1:7" ht="14.25" customHeight="1">
      <c r="A24" s="90" t="s">
        <v>190</v>
      </c>
      <c r="B24" s="361">
        <v>105</v>
      </c>
      <c r="C24" s="1047">
        <v>17</v>
      </c>
      <c r="D24" s="1048">
        <v>34</v>
      </c>
      <c r="E24" s="1047">
        <v>54</v>
      </c>
      <c r="F24" s="471">
        <v>0</v>
      </c>
      <c r="G24" s="30"/>
    </row>
    <row r="25" spans="1:7" ht="14.25" customHeight="1">
      <c r="A25" s="90" t="s">
        <v>191</v>
      </c>
      <c r="B25" s="361">
        <v>71</v>
      </c>
      <c r="C25" s="1045">
        <v>15</v>
      </c>
      <c r="D25" s="1046">
        <v>7</v>
      </c>
      <c r="E25" s="1049">
        <v>49</v>
      </c>
      <c r="F25" s="471">
        <v>0</v>
      </c>
      <c r="G25" s="30"/>
    </row>
    <row r="26" spans="1:7" ht="6" customHeight="1">
      <c r="A26" s="30"/>
      <c r="B26" s="30"/>
      <c r="C26" s="30"/>
      <c r="D26" s="30"/>
      <c r="E26" s="30"/>
      <c r="F26" s="30"/>
      <c r="G26" s="30"/>
    </row>
    <row r="27" spans="1:7" ht="14.25" customHeight="1">
      <c r="A27" s="1277" t="s">
        <v>1711</v>
      </c>
      <c r="B27" s="1277"/>
      <c r="C27" s="1277"/>
      <c r="D27" s="1277"/>
      <c r="E27" s="1277"/>
      <c r="F27" s="1277"/>
    </row>
    <row r="28" spans="1:7" ht="14.25" customHeight="1">
      <c r="A28" s="1277" t="s">
        <v>1712</v>
      </c>
      <c r="B28" s="1277"/>
      <c r="C28" s="1277"/>
      <c r="D28" s="1277"/>
      <c r="E28" s="1277"/>
      <c r="F28" s="1277"/>
    </row>
    <row r="29" spans="1:7" ht="25.5" customHeight="1">
      <c r="A29" s="1277" t="s">
        <v>1713</v>
      </c>
      <c r="B29" s="1277"/>
      <c r="C29" s="1277"/>
      <c r="D29" s="1277"/>
      <c r="E29" s="1277"/>
      <c r="F29" s="1277"/>
    </row>
    <row r="30" spans="1:7" ht="14.25" customHeight="1">
      <c r="A30" s="1277" t="s">
        <v>1383</v>
      </c>
      <c r="B30" s="1277"/>
      <c r="C30" s="1277"/>
      <c r="D30" s="1277"/>
      <c r="E30" s="1277"/>
      <c r="F30" s="1277"/>
    </row>
  </sheetData>
  <mergeCells count="11">
    <mergeCell ref="A27:F27"/>
    <mergeCell ref="A28:F28"/>
    <mergeCell ref="A29:F29"/>
    <mergeCell ref="A30:F30"/>
    <mergeCell ref="A4:A7"/>
    <mergeCell ref="B4:E4"/>
    <mergeCell ref="F4:F7"/>
    <mergeCell ref="B5:B7"/>
    <mergeCell ref="C5:E5"/>
    <mergeCell ref="C6:D6"/>
    <mergeCell ref="E6:E7"/>
  </mergeCells>
  <dataValidations count="1">
    <dataValidation type="whole" allowBlank="1" showInputMessage="1" showErrorMessage="1" errorTitle="Zła wartość" error="Komórka przyjmuje tylko wartości liczbowe całkowite" sqref="C25:E25 C12:E14 C10:E10 C19:E19" xr:uid="{00000000-0002-0000-2F00-000000000000}">
      <formula1>0</formula1>
      <formula2>100000000000000</formula2>
    </dataValidation>
  </dataValidations>
  <hyperlinks>
    <hyperlink ref="H1" location="'Spis tablic_Contents'!A1" display="&lt; POWRÓT" xr:uid="{00000000-0004-0000-2F00-000000000000}"/>
    <hyperlink ref="H2" location="'Spis tablic_Contents'!A1" display="&lt; BACK" xr:uid="{00000000-0004-0000-2F00-000001000000}"/>
  </hyperlinks>
  <pageMargins left="0.7" right="0.7" top="0.75" bottom="0.75" header="0.3" footer="0.3"/>
  <pageSetup paperSize="9" scale="9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AW23"/>
  <sheetViews>
    <sheetView showGridLines="0" zoomScaleNormal="100" workbookViewId="0">
      <pane ySplit="5" topLeftCell="A6" activePane="bottomLeft" state="frozen"/>
      <selection activeCell="H35" sqref="H35"/>
      <selection pane="bottomLeft"/>
    </sheetView>
  </sheetViews>
  <sheetFormatPr defaultColWidth="9.140625" defaultRowHeight="12"/>
  <cols>
    <col min="1" max="2" width="20.140625" style="30" customWidth="1"/>
    <col min="3" max="3" width="43.140625" style="30" customWidth="1"/>
    <col min="4" max="4" width="16.28515625" style="30" customWidth="1"/>
    <col min="5" max="5" width="40.28515625" style="30" customWidth="1"/>
    <col min="6" max="6" width="30.42578125" style="30" customWidth="1"/>
    <col min="7" max="8" width="11.140625" style="30" customWidth="1"/>
    <col min="9" max="9" width="9.140625" style="30"/>
    <col min="10" max="10" width="10.85546875" style="30" customWidth="1"/>
    <col min="11" max="16384" width="9.140625" style="30"/>
  </cols>
  <sheetData>
    <row r="1" spans="1:49" ht="14.25" customHeight="1">
      <c r="A1" s="392" t="s">
        <v>1586</v>
      </c>
      <c r="B1" s="15"/>
      <c r="C1" s="15"/>
      <c r="D1" s="48"/>
      <c r="E1" s="47"/>
      <c r="F1" s="15"/>
      <c r="G1" s="15"/>
      <c r="H1" s="15"/>
      <c r="J1" s="2" t="s">
        <v>500</v>
      </c>
    </row>
    <row r="2" spans="1:49" ht="14.25" customHeight="1">
      <c r="A2" s="311" t="s">
        <v>1587</v>
      </c>
      <c r="B2" s="16"/>
      <c r="C2" s="16"/>
      <c r="D2" s="55"/>
      <c r="E2" s="394"/>
      <c r="F2" s="16"/>
      <c r="G2" s="16"/>
      <c r="H2" s="16"/>
      <c r="J2" s="60" t="s">
        <v>501</v>
      </c>
    </row>
    <row r="3" spans="1:49" ht="6" customHeight="1">
      <c r="A3" s="14"/>
      <c r="B3" s="14"/>
      <c r="C3" s="14"/>
      <c r="D3" s="14"/>
      <c r="E3" s="14"/>
      <c r="F3" s="14"/>
      <c r="G3" s="14"/>
      <c r="H3" s="14"/>
      <c r="J3" s="3"/>
    </row>
    <row r="4" spans="1:49" ht="69" customHeight="1">
      <c r="A4" s="1128" t="s">
        <v>1153</v>
      </c>
      <c r="B4" s="1270" t="s">
        <v>1714</v>
      </c>
      <c r="C4" s="1270" t="s">
        <v>1062</v>
      </c>
      <c r="D4" s="1270" t="s">
        <v>1063</v>
      </c>
      <c r="E4" s="1270" t="s">
        <v>1064</v>
      </c>
      <c r="F4" s="1270" t="s">
        <v>1065</v>
      </c>
      <c r="G4" s="1270" t="s">
        <v>1066</v>
      </c>
      <c r="H4" s="1126"/>
    </row>
    <row r="5" spans="1:49" ht="69" customHeight="1">
      <c r="A5" s="1128"/>
      <c r="B5" s="1270"/>
      <c r="C5" s="1270"/>
      <c r="D5" s="1270"/>
      <c r="E5" s="1270"/>
      <c r="F5" s="1270"/>
      <c r="G5" s="991" t="s">
        <v>923</v>
      </c>
      <c r="H5" s="980" t="s">
        <v>1067</v>
      </c>
    </row>
    <row r="6" spans="1:49" ht="33.75" customHeight="1">
      <c r="A6" s="477" t="s">
        <v>181</v>
      </c>
      <c r="B6" s="1278" t="s">
        <v>1588</v>
      </c>
      <c r="C6" s="474" t="s">
        <v>1384</v>
      </c>
      <c r="D6" s="475" t="s">
        <v>1593</v>
      </c>
      <c r="E6" s="728" t="s">
        <v>1594</v>
      </c>
      <c r="F6" s="474" t="s">
        <v>1595</v>
      </c>
      <c r="G6" s="1054" t="s">
        <v>554</v>
      </c>
      <c r="H6" s="1055" t="s">
        <v>554</v>
      </c>
    </row>
    <row r="7" spans="1:49" s="722" customFormat="1" ht="33.75" customHeight="1">
      <c r="A7" s="716"/>
      <c r="B7" s="1279"/>
      <c r="C7" s="717" t="s">
        <v>1385</v>
      </c>
      <c r="D7" s="718" t="s">
        <v>1598</v>
      </c>
      <c r="E7" s="717" t="s">
        <v>1612</v>
      </c>
      <c r="F7" s="729" t="s">
        <v>1596</v>
      </c>
      <c r="G7" s="476"/>
      <c r="H7" s="383"/>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row>
    <row r="8" spans="1:49" ht="33.75" customHeight="1">
      <c r="A8" s="723" t="s">
        <v>187</v>
      </c>
      <c r="B8" s="1278" t="s">
        <v>1589</v>
      </c>
      <c r="C8" s="474" t="s">
        <v>1384</v>
      </c>
      <c r="D8" s="473" t="s">
        <v>1590</v>
      </c>
      <c r="E8" s="472" t="s">
        <v>1599</v>
      </c>
      <c r="F8" s="721" t="s">
        <v>1600</v>
      </c>
      <c r="G8" s="473">
        <v>2</v>
      </c>
      <c r="H8" s="382">
        <v>1</v>
      </c>
    </row>
    <row r="9" spans="1:49" ht="33.75" customHeight="1">
      <c r="A9" s="716"/>
      <c r="B9" s="1279"/>
      <c r="C9" s="717" t="s">
        <v>1385</v>
      </c>
      <c r="D9" s="718" t="s">
        <v>1597</v>
      </c>
      <c r="E9" s="717" t="s">
        <v>1601</v>
      </c>
      <c r="F9" s="717" t="s">
        <v>1602</v>
      </c>
      <c r="G9" s="719"/>
      <c r="H9" s="720"/>
    </row>
    <row r="10" spans="1:49" s="727" customFormat="1" ht="12.75" customHeight="1">
      <c r="A10" s="723" t="s">
        <v>187</v>
      </c>
      <c r="B10" s="1278" t="s">
        <v>1591</v>
      </c>
      <c r="C10" s="724" t="s">
        <v>1592</v>
      </c>
      <c r="D10" s="473" t="s">
        <v>1590</v>
      </c>
      <c r="E10" s="724" t="s">
        <v>1604</v>
      </c>
      <c r="F10" s="1056" t="s">
        <v>1607</v>
      </c>
      <c r="G10" s="725">
        <v>2</v>
      </c>
      <c r="H10" s="726">
        <v>2</v>
      </c>
    </row>
    <row r="11" spans="1:49" s="727" customFormat="1" ht="12.75" customHeight="1">
      <c r="A11" s="723"/>
      <c r="B11" s="1280"/>
      <c r="C11" s="724"/>
      <c r="D11" s="476"/>
      <c r="E11" s="724" t="s">
        <v>1605</v>
      </c>
      <c r="F11" s="1057"/>
      <c r="G11" s="916"/>
      <c r="H11" s="726"/>
    </row>
    <row r="12" spans="1:49" s="727" customFormat="1" ht="12.75" customHeight="1">
      <c r="A12" s="723"/>
      <c r="B12" s="1280"/>
      <c r="C12" s="724"/>
      <c r="D12" s="383"/>
      <c r="E12" s="724" t="s">
        <v>1606</v>
      </c>
      <c r="F12" s="1058"/>
      <c r="G12" s="725"/>
      <c r="H12" s="726"/>
    </row>
    <row r="13" spans="1:49" s="727" customFormat="1" ht="12.75" customHeight="1">
      <c r="A13" s="723"/>
      <c r="B13" s="1280"/>
      <c r="C13" s="915" t="s">
        <v>1603</v>
      </c>
      <c r="D13" s="913" t="s">
        <v>1597</v>
      </c>
      <c r="E13" s="724" t="s">
        <v>1609</v>
      </c>
      <c r="F13" s="914" t="s">
        <v>1608</v>
      </c>
      <c r="G13" s="725"/>
      <c r="H13" s="726"/>
    </row>
    <row r="14" spans="1:49" s="727" customFormat="1" ht="12.75" customHeight="1">
      <c r="A14" s="723"/>
      <c r="B14" s="1280"/>
      <c r="C14" s="724"/>
      <c r="D14" s="476"/>
      <c r="E14" s="724" t="s">
        <v>1610</v>
      </c>
      <c r="F14" s="1059"/>
      <c r="G14" s="725"/>
      <c r="H14" s="726"/>
    </row>
    <row r="15" spans="1:49" s="727" customFormat="1" ht="12.75" customHeight="1">
      <c r="A15" s="723"/>
      <c r="B15" s="1280"/>
      <c r="C15" s="915"/>
      <c r="D15" s="475"/>
      <c r="E15" s="915" t="s">
        <v>1611</v>
      </c>
      <c r="F15" s="915"/>
      <c r="G15" s="725"/>
      <c r="H15" s="726"/>
    </row>
    <row r="16" spans="1:49" s="727" customFormat="1" ht="6" customHeight="1">
      <c r="A16" s="1060"/>
      <c r="B16" s="1060"/>
      <c r="C16" s="914"/>
      <c r="D16" s="913"/>
      <c r="E16" s="914"/>
      <c r="F16" s="914"/>
      <c r="G16" s="1061"/>
      <c r="H16" s="1061"/>
    </row>
    <row r="17" spans="1:8" s="1078" customFormat="1" ht="14.25" customHeight="1">
      <c r="A17" s="1248" t="s">
        <v>2063</v>
      </c>
      <c r="B17" s="1248"/>
      <c r="C17" s="1248"/>
      <c r="D17" s="1248"/>
      <c r="E17" s="1248"/>
      <c r="F17" s="1248"/>
      <c r="G17" s="1248"/>
      <c r="H17" s="1248"/>
    </row>
    <row r="18" spans="1:8" s="1078" customFormat="1" ht="14.25" customHeight="1">
      <c r="A18" s="1129" t="s">
        <v>86</v>
      </c>
      <c r="B18" s="1129"/>
      <c r="C18" s="1129"/>
      <c r="D18" s="1129"/>
      <c r="E18" s="1129"/>
      <c r="F18" s="1129"/>
      <c r="G18" s="1079"/>
      <c r="H18" s="1079"/>
    </row>
    <row r="19" spans="1:8" s="1078" customFormat="1" ht="23.25" customHeight="1">
      <c r="A19" s="1129" t="s">
        <v>2064</v>
      </c>
      <c r="B19" s="1129"/>
      <c r="C19" s="1129"/>
      <c r="D19" s="1129"/>
      <c r="E19" s="1129"/>
      <c r="F19" s="1129"/>
      <c r="G19" s="1129"/>
      <c r="H19" s="1129"/>
    </row>
    <row r="20" spans="1:8" s="1078" customFormat="1" ht="14.25" customHeight="1">
      <c r="A20" s="1129" t="s">
        <v>1726</v>
      </c>
      <c r="B20" s="1129"/>
      <c r="C20" s="1129"/>
      <c r="D20" s="1129"/>
      <c r="E20" s="1129"/>
      <c r="F20" s="1129"/>
      <c r="G20" s="1079"/>
      <c r="H20" s="1079"/>
    </row>
    <row r="21" spans="1:8" s="1078" customFormat="1"/>
    <row r="22" spans="1:8" s="1078" customFormat="1"/>
    <row r="23" spans="1:8" s="1078" customFormat="1"/>
  </sheetData>
  <customSheetViews>
    <customSheetView guid="{17A61E15-CB34-4E45-B54C-4890B27A542F}" showGridLines="0">
      <pane ySplit="5" topLeftCell="A6" activePane="bottomLeft" state="frozen"/>
      <selection pane="bottomLeft" activeCell="H15" sqref="H15"/>
      <pageMargins left="0.78740157480314965" right="0.78740157480314965" top="0.78740157480314965" bottom="0.78740157480314965" header="0.51181102362204722" footer="0.51181102362204722"/>
      <pageSetup paperSize="9" orientation="portrait" r:id="rId1"/>
      <headerFooter alignWithMargins="0"/>
    </customSheetView>
  </customSheetViews>
  <mergeCells count="14">
    <mergeCell ref="A20:F20"/>
    <mergeCell ref="A17:H17"/>
    <mergeCell ref="A19:H19"/>
    <mergeCell ref="F4:F5"/>
    <mergeCell ref="G4:H4"/>
    <mergeCell ref="A4:A5"/>
    <mergeCell ref="B4:B5"/>
    <mergeCell ref="C4:C5"/>
    <mergeCell ref="D4:D5"/>
    <mergeCell ref="E4:E5"/>
    <mergeCell ref="B6:B7"/>
    <mergeCell ref="B8:B9"/>
    <mergeCell ref="B10:B15"/>
    <mergeCell ref="A18:F18"/>
  </mergeCells>
  <phoneticPr fontId="8" type="noConversion"/>
  <hyperlinks>
    <hyperlink ref="I1" location="'Spis tablic_Contents'!A1" display="&lt; POWRÓT" xr:uid="{00000000-0004-0000-3000-000000000000}"/>
    <hyperlink ref="I2" location="'Spis tablic_Contents'!A1" display="&lt; BACK" xr:uid="{00000000-0004-0000-3000-000001000000}"/>
    <hyperlink ref="J1" location="'Spis tablic_Contents'!A1" display="&lt; POWRÓT" xr:uid="{00000000-0004-0000-3000-000002000000}"/>
    <hyperlink ref="J2" location="'Spis tablic_Contents'!A1" display="&lt; BACK" xr:uid="{00000000-0004-0000-3000-000003000000}"/>
  </hyperlinks>
  <pageMargins left="0.78740157480314965" right="0.78740157480314965" top="0.78740157480314965" bottom="0.78740157480314965" header="0.51181102362204722" footer="0.51181102362204722"/>
  <pageSetup paperSize="9" scale="68" orientation="landscape" r:id="rId2"/>
  <headerFooter alignWithMargins="0"/>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8"/>
  <sheetViews>
    <sheetView showGridLines="0" zoomScaleNormal="100" workbookViewId="0"/>
  </sheetViews>
  <sheetFormatPr defaultColWidth="9.140625" defaultRowHeight="12"/>
  <cols>
    <col min="1" max="1" width="16.5703125" style="9" customWidth="1"/>
    <col min="2" max="10" width="14.5703125" style="9" customWidth="1"/>
    <col min="11" max="11" width="7.5703125" style="9" customWidth="1"/>
    <col min="12" max="12" width="10.140625" style="9" customWidth="1"/>
    <col min="13" max="16384" width="9.140625" style="9"/>
  </cols>
  <sheetData>
    <row r="1" spans="1:13" ht="14.25" customHeight="1">
      <c r="A1" s="15" t="s">
        <v>1202</v>
      </c>
      <c r="B1" s="15"/>
      <c r="C1" s="15"/>
      <c r="D1" s="15"/>
      <c r="E1" s="15"/>
      <c r="F1" s="15"/>
      <c r="G1" s="15"/>
      <c r="H1" s="15"/>
      <c r="I1" s="15"/>
      <c r="J1" s="15"/>
      <c r="L1" s="2" t="s">
        <v>500</v>
      </c>
      <c r="M1" s="1"/>
    </row>
    <row r="2" spans="1:13" ht="14.25" customHeight="1">
      <c r="A2" s="59" t="s">
        <v>505</v>
      </c>
      <c r="B2" s="16"/>
      <c r="C2" s="16"/>
      <c r="D2" s="16"/>
      <c r="E2" s="16"/>
      <c r="F2" s="16"/>
      <c r="G2" s="16"/>
      <c r="H2" s="16"/>
      <c r="I2" s="16"/>
      <c r="J2" s="16"/>
      <c r="L2" s="60" t="s">
        <v>501</v>
      </c>
      <c r="M2" s="1"/>
    </row>
    <row r="3" spans="1:13" ht="6" customHeight="1">
      <c r="A3" s="46"/>
      <c r="B3" s="46"/>
      <c r="C3" s="46"/>
      <c r="D3" s="49"/>
      <c r="E3" s="49"/>
      <c r="F3" s="49"/>
      <c r="G3" s="49"/>
      <c r="H3" s="49"/>
      <c r="I3" s="49"/>
      <c r="J3" s="49"/>
      <c r="L3" s="3"/>
      <c r="M3" s="1"/>
    </row>
    <row r="4" spans="1:13" s="1078" customFormat="1" ht="55.5" customHeight="1">
      <c r="A4" s="1144" t="s">
        <v>877</v>
      </c>
      <c r="B4" s="1147" t="s">
        <v>878</v>
      </c>
      <c r="C4" s="1149" t="s">
        <v>1086</v>
      </c>
      <c r="D4" s="1126" t="s">
        <v>883</v>
      </c>
      <c r="E4" s="1127"/>
      <c r="F4" s="1127"/>
      <c r="G4" s="1127"/>
      <c r="H4" s="1128"/>
      <c r="I4" s="1126" t="s">
        <v>884</v>
      </c>
      <c r="J4" s="1127"/>
    </row>
    <row r="5" spans="1:13" s="1078" customFormat="1" ht="27.75" customHeight="1">
      <c r="A5" s="1145"/>
      <c r="B5" s="1148"/>
      <c r="C5" s="1150"/>
      <c r="D5" s="1151" t="s">
        <v>879</v>
      </c>
      <c r="E5" s="1126" t="s">
        <v>882</v>
      </c>
      <c r="F5" s="1127"/>
      <c r="G5" s="1127"/>
      <c r="H5" s="1128"/>
      <c r="I5" s="1147" t="s">
        <v>885</v>
      </c>
      <c r="J5" s="1116" t="s">
        <v>2059</v>
      </c>
    </row>
    <row r="6" spans="1:13" s="1078" customFormat="1" ht="49.5" customHeight="1">
      <c r="A6" s="1145"/>
      <c r="B6" s="1148"/>
      <c r="C6" s="1150"/>
      <c r="D6" s="1151"/>
      <c r="E6" s="1074" t="s">
        <v>880</v>
      </c>
      <c r="F6" s="84" t="s">
        <v>1197</v>
      </c>
      <c r="G6" s="1075" t="s">
        <v>881</v>
      </c>
      <c r="H6" s="83" t="s">
        <v>1198</v>
      </c>
      <c r="I6" s="1151"/>
      <c r="J6" s="1116"/>
    </row>
    <row r="7" spans="1:13" s="1078" customFormat="1" ht="21" customHeight="1">
      <c r="A7" s="1146"/>
      <c r="B7" s="1149" t="s">
        <v>2060</v>
      </c>
      <c r="C7" s="1153"/>
      <c r="D7" s="1153"/>
      <c r="E7" s="1153"/>
      <c r="F7" s="1153"/>
      <c r="G7" s="1153"/>
      <c r="H7" s="1144"/>
      <c r="I7" s="1151"/>
      <c r="J7" s="1116"/>
      <c r="L7" s="1116"/>
    </row>
    <row r="8" spans="1:13" s="482" customFormat="1" ht="14.25" customHeight="1">
      <c r="A8" s="1080" t="s">
        <v>42</v>
      </c>
      <c r="B8" s="1081">
        <v>80070</v>
      </c>
      <c r="C8" s="1082">
        <v>89645</v>
      </c>
      <c r="D8" s="1083">
        <v>3801</v>
      </c>
      <c r="E8" s="1082">
        <v>3</v>
      </c>
      <c r="F8" s="1083">
        <v>3587</v>
      </c>
      <c r="G8" s="1082">
        <v>0.46</v>
      </c>
      <c r="H8" s="1083">
        <v>181</v>
      </c>
      <c r="I8" s="1082">
        <v>4.75</v>
      </c>
      <c r="J8" s="1083">
        <v>4.24</v>
      </c>
      <c r="L8" s="1116"/>
    </row>
    <row r="9" spans="1:13" s="482" customFormat="1" ht="14.25" customHeight="1">
      <c r="A9" s="1084" t="s">
        <v>43</v>
      </c>
      <c r="B9" s="1085">
        <v>78447</v>
      </c>
      <c r="C9" s="1086">
        <v>93014</v>
      </c>
      <c r="D9" s="1085">
        <v>4549</v>
      </c>
      <c r="E9" s="1086">
        <v>11</v>
      </c>
      <c r="F9" s="1085">
        <v>4166</v>
      </c>
      <c r="G9" s="1086">
        <v>12</v>
      </c>
      <c r="H9" s="1085">
        <v>189</v>
      </c>
      <c r="I9" s="1087">
        <v>5.8</v>
      </c>
      <c r="J9" s="1085">
        <v>4.8899999999999997</v>
      </c>
      <c r="L9" s="1116"/>
    </row>
    <row r="10" spans="1:13" s="482" customFormat="1" ht="14.25" customHeight="1">
      <c r="A10" s="1084" t="s">
        <v>44</v>
      </c>
      <c r="B10" s="1085">
        <v>67496</v>
      </c>
      <c r="C10" s="1086">
        <v>101770</v>
      </c>
      <c r="D10" s="1085">
        <v>6903</v>
      </c>
      <c r="E10" s="1086">
        <v>13</v>
      </c>
      <c r="F10" s="1085">
        <v>5866</v>
      </c>
      <c r="G10" s="1086">
        <v>143</v>
      </c>
      <c r="H10" s="1085">
        <v>251</v>
      </c>
      <c r="I10" s="1086">
        <v>10.23</v>
      </c>
      <c r="J10" s="1088">
        <v>6.78</v>
      </c>
      <c r="L10" s="1116"/>
    </row>
    <row r="11" spans="1:13" s="482" customFormat="1" ht="14.25" customHeight="1">
      <c r="A11" s="1084" t="s">
        <v>602</v>
      </c>
      <c r="B11" s="1089">
        <v>69001</v>
      </c>
      <c r="C11" s="1089">
        <v>96530</v>
      </c>
      <c r="D11" s="1090">
        <v>8970</v>
      </c>
      <c r="E11" s="1091">
        <v>22</v>
      </c>
      <c r="F11" s="1092">
        <v>6597</v>
      </c>
      <c r="G11" s="1091">
        <v>934</v>
      </c>
      <c r="H11" s="1092">
        <v>158</v>
      </c>
      <c r="I11" s="1093">
        <v>13</v>
      </c>
      <c r="J11" s="1094">
        <v>9.2899999999999991</v>
      </c>
    </row>
    <row r="12" spans="1:13" s="482" customFormat="1" ht="14.25" customHeight="1">
      <c r="A12" s="1095" t="s">
        <v>1613</v>
      </c>
      <c r="B12" s="1089">
        <v>57957.403090436652</v>
      </c>
      <c r="C12" s="1089">
        <v>102502.36668999554</v>
      </c>
      <c r="D12" s="1089">
        <v>12518.223077379957</v>
      </c>
      <c r="E12" s="1089">
        <v>25.639653195758097</v>
      </c>
      <c r="F12" s="1089">
        <v>8964.2790197764407</v>
      </c>
      <c r="G12" s="1089">
        <v>1358.5596732588135</v>
      </c>
      <c r="H12" s="1089">
        <v>182.14419604471195</v>
      </c>
      <c r="I12" s="1096">
        <f t="shared" ref="I12" si="0">D12/B12*100</f>
        <v>21.599006183638934</v>
      </c>
      <c r="J12" s="1097">
        <f t="shared" ref="J12" si="1">D12/C12*100</f>
        <v>12.212618578105245</v>
      </c>
    </row>
    <row r="13" spans="1:13" s="482" customFormat="1" ht="14.25" customHeight="1">
      <c r="A13" s="1098" t="s">
        <v>1727</v>
      </c>
      <c r="B13" s="1099">
        <v>60114.874137789455</v>
      </c>
      <c r="C13" s="1099">
        <v>109038.90017181051</v>
      </c>
      <c r="D13" s="1099">
        <v>12803.866270383107</v>
      </c>
      <c r="E13" s="1099">
        <v>28.404151141683382</v>
      </c>
      <c r="F13" s="1099">
        <v>8880.0007643068675</v>
      </c>
      <c r="G13" s="1099">
        <v>1395.8337919174548</v>
      </c>
      <c r="H13" s="1099">
        <v>201.13344797936372</v>
      </c>
      <c r="I13" s="1096">
        <f>D13/B13*100</f>
        <v>21.298998715418303</v>
      </c>
      <c r="J13" s="1097">
        <f>D13/C13*100</f>
        <v>11.742475621276718</v>
      </c>
    </row>
    <row r="14" spans="1:13" s="1078" customFormat="1" ht="6" customHeight="1">
      <c r="A14" s="50"/>
      <c r="B14" s="1100"/>
      <c r="C14" s="1100"/>
      <c r="D14" s="1100"/>
      <c r="E14" s="1100"/>
      <c r="F14" s="1100"/>
      <c r="G14" s="1100"/>
      <c r="H14" s="1100"/>
      <c r="I14" s="1101"/>
      <c r="J14" s="1101"/>
    </row>
    <row r="15" spans="1:13" s="1078" customFormat="1" ht="25.5" customHeight="1">
      <c r="A15" s="1157" t="s">
        <v>2057</v>
      </c>
      <c r="B15" s="1157"/>
      <c r="C15" s="1157"/>
      <c r="D15" s="1157"/>
      <c r="E15" s="1157"/>
      <c r="F15" s="1157"/>
      <c r="G15" s="1157"/>
      <c r="H15" s="1157"/>
      <c r="I15" s="1157"/>
      <c r="J15" s="1157"/>
      <c r="L15" s="34"/>
    </row>
    <row r="16" spans="1:13" s="58" customFormat="1" ht="25.5" customHeight="1">
      <c r="A16" s="1154" t="s">
        <v>2058</v>
      </c>
      <c r="B16" s="1154"/>
      <c r="C16" s="1154"/>
      <c r="D16" s="1154"/>
      <c r="E16" s="1154"/>
      <c r="F16" s="1154"/>
      <c r="G16" s="1154"/>
      <c r="H16" s="1154"/>
      <c r="I16" s="1154"/>
      <c r="J16" s="1154"/>
    </row>
    <row r="17" s="1078" customFormat="1"/>
    <row r="18" s="1078" customFormat="1"/>
  </sheetData>
  <customSheetViews>
    <customSheetView guid="{17A61E15-CB34-4E45-B54C-4890B27A542F}" showGridLines="0">
      <selection activeCell="I10" sqref="I10"/>
      <pageMargins left="0.74803149606299213" right="0.74803149606299213" top="0.74803149606299213" bottom="0.62992125984251968" header="0.51181102362204722" footer="0.51181102362204722"/>
      <pageSetup paperSize="9" scale="94" orientation="portrait" r:id="rId1"/>
      <headerFooter alignWithMargins="0"/>
    </customSheetView>
  </customSheetViews>
  <mergeCells count="13">
    <mergeCell ref="A16:J16"/>
    <mergeCell ref="E5:H5"/>
    <mergeCell ref="I5:I7"/>
    <mergeCell ref="J5:J7"/>
    <mergeCell ref="B7:H7"/>
    <mergeCell ref="A15:J15"/>
    <mergeCell ref="L7:L10"/>
    <mergeCell ref="A4:A7"/>
    <mergeCell ref="B4:B6"/>
    <mergeCell ref="C4:C6"/>
    <mergeCell ref="D4:H4"/>
    <mergeCell ref="I4:J4"/>
    <mergeCell ref="D5:D6"/>
  </mergeCells>
  <hyperlinks>
    <hyperlink ref="L1" location="'Spis tablic_Contents'!A1" display="&lt; POWRÓT" xr:uid="{00000000-0004-0000-0400-000000000000}"/>
    <hyperlink ref="L2" location="'Spis tablic_Contents'!A1" display="&lt; BACK" xr:uid="{00000000-0004-0000-0400-000001000000}"/>
  </hyperlinks>
  <pageMargins left="0.74803149606299213" right="0.74803149606299213" top="0.74803149606299213" bottom="0.62992125984251968" header="0.51181102362204722" footer="0.51181102362204722"/>
  <pageSetup paperSize="9" scale="89" orientation="landscape" r:id="rId2"/>
  <headerFooter alignWithMargins="0"/>
  <ignoredErrors>
    <ignoredError sqref="A8:A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19"/>
  <sheetViews>
    <sheetView showGridLines="0" zoomScaleNormal="100" zoomScaleSheetLayoutView="124" workbookViewId="0"/>
  </sheetViews>
  <sheetFormatPr defaultColWidth="9.140625" defaultRowHeight="12"/>
  <cols>
    <col min="1" max="1" width="36" style="1" customWidth="1"/>
    <col min="2" max="7" width="11.28515625" style="1" customWidth="1"/>
    <col min="8" max="8" width="36" style="1" customWidth="1"/>
    <col min="9" max="9" width="9.140625" style="1"/>
    <col min="10" max="10" width="10.140625" style="1" customWidth="1"/>
    <col min="11" max="16384" width="9.140625" style="1"/>
  </cols>
  <sheetData>
    <row r="1" spans="1:16" ht="14.25" customHeight="1">
      <c r="A1" s="85" t="s">
        <v>1203</v>
      </c>
      <c r="B1" s="85"/>
      <c r="C1" s="85"/>
      <c r="D1" s="85"/>
      <c r="E1" s="85"/>
      <c r="F1" s="85"/>
      <c r="G1" s="85"/>
      <c r="H1" s="85"/>
      <c r="J1" s="2" t="s">
        <v>500</v>
      </c>
    </row>
    <row r="2" spans="1:16" ht="14.25" customHeight="1">
      <c r="A2" s="93" t="s">
        <v>1191</v>
      </c>
      <c r="B2" s="86"/>
      <c r="C2" s="86"/>
      <c r="D2" s="86"/>
      <c r="E2" s="86"/>
      <c r="F2" s="86"/>
      <c r="G2" s="86"/>
      <c r="H2" s="86"/>
      <c r="J2" s="60" t="s">
        <v>501</v>
      </c>
    </row>
    <row r="3" spans="1:16" ht="6" customHeight="1">
      <c r="A3" s="87"/>
      <c r="B3" s="87"/>
      <c r="C3" s="87"/>
      <c r="D3" s="87"/>
      <c r="E3" s="87"/>
      <c r="F3" s="87"/>
      <c r="G3" s="87"/>
      <c r="H3" s="87"/>
      <c r="J3" s="3"/>
    </row>
    <row r="4" spans="1:16" ht="29.25" customHeight="1">
      <c r="A4" s="1144" t="s">
        <v>290</v>
      </c>
      <c r="B4" s="767">
        <v>2000</v>
      </c>
      <c r="C4" s="766">
        <v>2005</v>
      </c>
      <c r="D4" s="766">
        <v>2010</v>
      </c>
      <c r="E4" s="776">
        <v>2015</v>
      </c>
      <c r="F4" s="776">
        <v>2019</v>
      </c>
      <c r="G4" s="776">
        <v>2020</v>
      </c>
      <c r="H4" s="1155" t="s">
        <v>291</v>
      </c>
    </row>
    <row r="5" spans="1:16" ht="29.25" customHeight="1">
      <c r="A5" s="1145"/>
      <c r="B5" s="1126" t="s">
        <v>1305</v>
      </c>
      <c r="C5" s="1127"/>
      <c r="D5" s="1127"/>
      <c r="E5" s="1127"/>
      <c r="F5" s="1128"/>
      <c r="G5" s="776"/>
      <c r="H5" s="1156"/>
    </row>
    <row r="6" spans="1:16" ht="14.25" customHeight="1">
      <c r="A6" s="88" t="s">
        <v>292</v>
      </c>
      <c r="B6" s="278">
        <v>1360.1257486784605</v>
      </c>
      <c r="C6" s="278">
        <v>1160.1696384437207</v>
      </c>
      <c r="D6" s="23">
        <v>859.9946989191975</v>
      </c>
      <c r="E6" s="278">
        <v>671.56610331620288</v>
      </c>
      <c r="F6" s="278">
        <v>444.68844842266833</v>
      </c>
      <c r="G6" s="278">
        <v>431.88362514831573</v>
      </c>
      <c r="H6" s="95" t="s">
        <v>293</v>
      </c>
    </row>
    <row r="7" spans="1:16" ht="14.25" customHeight="1">
      <c r="A7" s="89" t="s">
        <v>1622</v>
      </c>
      <c r="B7" s="278">
        <v>873.81335172136937</v>
      </c>
      <c r="C7" s="278">
        <v>862.33602929868709</v>
      </c>
      <c r="D7" s="278">
        <v>838.17295758127113</v>
      </c>
      <c r="E7" s="278">
        <v>670.19242881214359</v>
      </c>
      <c r="F7" s="278">
        <v>628.06794032533753</v>
      </c>
      <c r="G7" s="278">
        <v>593.90476239194777</v>
      </c>
      <c r="H7" s="61" t="s">
        <v>1623</v>
      </c>
    </row>
    <row r="8" spans="1:16" ht="14.25" customHeight="1">
      <c r="A8" s="90" t="s">
        <v>294</v>
      </c>
      <c r="B8" s="278">
        <v>317719.19450298132</v>
      </c>
      <c r="C8" s="278">
        <v>323409.48078391078</v>
      </c>
      <c r="D8" s="23">
        <v>334916.98800279846</v>
      </c>
      <c r="E8" s="278">
        <v>313455.71858305001</v>
      </c>
      <c r="F8" s="624">
        <v>318487.66611639212</v>
      </c>
      <c r="G8" s="624">
        <v>303523.08188669523</v>
      </c>
      <c r="H8" s="61" t="s">
        <v>295</v>
      </c>
    </row>
    <row r="9" spans="1:16" ht="14.25" customHeight="1">
      <c r="A9" s="90" t="s">
        <v>296</v>
      </c>
      <c r="B9" s="278">
        <v>3371.1735315673823</v>
      </c>
      <c r="C9" s="278">
        <v>3065.3761449773247</v>
      </c>
      <c r="D9" s="278">
        <v>3376.9028304119574</v>
      </c>
      <c r="E9" s="278">
        <v>2659.062505464176</v>
      </c>
      <c r="F9" s="278">
        <v>2248.37057725566</v>
      </c>
      <c r="G9" s="278">
        <v>2198.8189784902402</v>
      </c>
      <c r="H9" s="61" t="s">
        <v>297</v>
      </c>
    </row>
    <row r="10" spans="1:16" ht="14.25" customHeight="1">
      <c r="A10" s="90" t="s">
        <v>298</v>
      </c>
      <c r="B10" s="278">
        <f t="shared" ref="B10:G10" si="0">B11+B12</f>
        <v>1045.9171349844194</v>
      </c>
      <c r="C10" s="278">
        <f t="shared" si="0"/>
        <v>1030.3036667185625</v>
      </c>
      <c r="D10" s="278">
        <f t="shared" si="0"/>
        <v>1035.0488180491584</v>
      </c>
      <c r="E10" s="278">
        <f t="shared" si="0"/>
        <v>985.88040804809896</v>
      </c>
      <c r="F10" s="624">
        <f t="shared" si="0"/>
        <v>946.55239381113847</v>
      </c>
      <c r="G10" s="624">
        <f t="shared" si="0"/>
        <v>950.29596815228388</v>
      </c>
      <c r="H10" s="61" t="s">
        <v>299</v>
      </c>
    </row>
    <row r="11" spans="1:16" ht="14.25" customHeight="1">
      <c r="A11" s="91" t="s">
        <v>300</v>
      </c>
      <c r="B11" s="278">
        <v>812.31276752789324</v>
      </c>
      <c r="C11" s="278">
        <v>787.16947191941472</v>
      </c>
      <c r="D11" s="278">
        <v>768.70828837262786</v>
      </c>
      <c r="E11" s="278">
        <v>709.78738142564737</v>
      </c>
      <c r="F11" s="278">
        <v>668.00513414585805</v>
      </c>
      <c r="G11" s="278">
        <v>671.00013238933002</v>
      </c>
      <c r="H11" s="96" t="s">
        <v>301</v>
      </c>
      <c r="K11" s="92"/>
      <c r="L11" s="92"/>
      <c r="M11" s="92"/>
      <c r="N11" s="92"/>
      <c r="O11" s="92"/>
      <c r="P11" s="92"/>
    </row>
    <row r="12" spans="1:16" ht="14.25" customHeight="1">
      <c r="A12" s="91" t="s">
        <v>302</v>
      </c>
      <c r="B12" s="278">
        <v>233.60436745652606</v>
      </c>
      <c r="C12" s="278">
        <v>243.13419479914782</v>
      </c>
      <c r="D12" s="278">
        <v>266.34052967653059</v>
      </c>
      <c r="E12" s="278">
        <v>276.09302662245159</v>
      </c>
      <c r="F12" s="278">
        <v>278.54725966528042</v>
      </c>
      <c r="G12" s="278">
        <v>279.29583576295386</v>
      </c>
      <c r="H12" s="96" t="s">
        <v>303</v>
      </c>
    </row>
    <row r="13" spans="1:16" ht="14.25" customHeight="1">
      <c r="A13" s="90" t="s">
        <v>304</v>
      </c>
      <c r="B13" s="278">
        <v>355.20871022674373</v>
      </c>
      <c r="C13" s="278">
        <v>333.29023453600018</v>
      </c>
      <c r="D13" s="278">
        <v>310.10162446586509</v>
      </c>
      <c r="E13" s="278">
        <v>297.59803487070241</v>
      </c>
      <c r="F13" s="278">
        <v>311.35470311180063</v>
      </c>
      <c r="G13" s="278">
        <v>320.81732901902291</v>
      </c>
      <c r="H13" s="61" t="s">
        <v>305</v>
      </c>
    </row>
    <row r="14" spans="1:16" ht="14.25" customHeight="1">
      <c r="A14" s="90" t="s">
        <v>306</v>
      </c>
      <c r="B14" s="278">
        <v>534.26467242809076</v>
      </c>
      <c r="C14" s="278">
        <v>556.0024485329759</v>
      </c>
      <c r="D14" s="278">
        <v>596.00132821277646</v>
      </c>
      <c r="E14" s="278">
        <v>511.25361703064743</v>
      </c>
      <c r="F14" s="278">
        <v>453.72455491920795</v>
      </c>
      <c r="G14" s="278">
        <v>449.13812803823657</v>
      </c>
      <c r="H14" s="61" t="s">
        <v>307</v>
      </c>
    </row>
    <row r="15" spans="1:16" ht="6" customHeight="1"/>
    <row r="16" spans="1:16" ht="27.75" customHeight="1">
      <c r="A16" s="1157" t="s">
        <v>1190</v>
      </c>
      <c r="B16" s="1157"/>
      <c r="C16" s="1157"/>
      <c r="D16" s="1157"/>
      <c r="E16" s="1157"/>
      <c r="F16" s="1157"/>
      <c r="G16" s="1157"/>
      <c r="H16" s="1157"/>
    </row>
    <row r="17" spans="1:8" ht="14.25" customHeight="1">
      <c r="A17" s="1157" t="s">
        <v>735</v>
      </c>
      <c r="B17" s="1157"/>
      <c r="C17" s="1157"/>
      <c r="D17" s="1157"/>
      <c r="E17" s="1157"/>
      <c r="F17" s="1157"/>
      <c r="G17" s="1157"/>
      <c r="H17" s="1157"/>
    </row>
    <row r="18" spans="1:8" ht="27.75" customHeight="1">
      <c r="A18" s="1154" t="s">
        <v>1624</v>
      </c>
      <c r="B18" s="1154"/>
      <c r="C18" s="1154"/>
      <c r="D18" s="1154"/>
      <c r="E18" s="1154"/>
      <c r="F18" s="1154"/>
      <c r="G18" s="1154"/>
      <c r="H18" s="1154"/>
    </row>
    <row r="19" spans="1:8" ht="14.25" customHeight="1">
      <c r="A19" s="1154" t="s">
        <v>896</v>
      </c>
      <c r="B19" s="1154"/>
      <c r="C19" s="1154"/>
      <c r="D19" s="1154"/>
      <c r="E19" s="1154"/>
      <c r="F19" s="1154"/>
      <c r="G19" s="1154"/>
      <c r="H19" s="1154"/>
    </row>
  </sheetData>
  <customSheetViews>
    <customSheetView guid="{17A61E15-CB34-4E45-B54C-4890B27A542F}" scale="110" showGridLines="0">
      <selection activeCell="E14" sqref="E14"/>
      <rowBreaks count="1" manualBreakCount="1">
        <brk id="20"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7">
    <mergeCell ref="A19:H19"/>
    <mergeCell ref="H4:H5"/>
    <mergeCell ref="A16:H16"/>
    <mergeCell ref="A17:H17"/>
    <mergeCell ref="A18:H18"/>
    <mergeCell ref="A4:A5"/>
    <mergeCell ref="B5:F5"/>
  </mergeCells>
  <phoneticPr fontId="8" type="noConversion"/>
  <hyperlinks>
    <hyperlink ref="J1" location="'Spis tablic_Contents'!A1" display="&lt; POWRÓT" xr:uid="{00000000-0004-0000-0500-000000000000}"/>
    <hyperlink ref="J2" location="'Spis tablic_Contents'!A1" display="&lt; BACK" xr:uid="{00000000-0004-0000-0500-000001000000}"/>
  </hyperlinks>
  <pageMargins left="0.74803149606299213" right="0.74803149606299213" top="0.74803149606299213" bottom="0.62992125984251968" header="0.51181102362204722" footer="0.51181102362204722"/>
  <pageSetup paperSize="9" scale="95" orientation="landscape" r:id="rId2"/>
  <headerFooter alignWithMargins="0"/>
  <rowBreaks count="1" manualBreakCount="1">
    <brk id="20"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7"/>
  <sheetViews>
    <sheetView showGridLines="0" zoomScaleNormal="100" zoomScaleSheetLayoutView="90" workbookViewId="0"/>
  </sheetViews>
  <sheetFormatPr defaultColWidth="9.140625" defaultRowHeight="12"/>
  <cols>
    <col min="1" max="1" width="29.140625" style="1" customWidth="1"/>
    <col min="2" max="7" width="10.85546875" style="1" customWidth="1"/>
    <col min="8" max="8" width="26" style="1" customWidth="1"/>
    <col min="9" max="10" width="13" style="1" bestFit="1" customWidth="1"/>
    <col min="11" max="16384" width="9.140625" style="1"/>
  </cols>
  <sheetData>
    <row r="1" spans="1:12" ht="14.25" customHeight="1">
      <c r="A1" s="85" t="s">
        <v>1204</v>
      </c>
      <c r="B1" s="85"/>
      <c r="C1" s="85"/>
      <c r="D1" s="85"/>
      <c r="E1" s="85"/>
      <c r="F1" s="85"/>
      <c r="G1" s="85"/>
      <c r="H1" s="85"/>
      <c r="J1" s="2" t="s">
        <v>500</v>
      </c>
    </row>
    <row r="2" spans="1:12" ht="14.25" customHeight="1">
      <c r="A2" s="107" t="s">
        <v>1192</v>
      </c>
      <c r="B2" s="98"/>
      <c r="C2" s="98"/>
      <c r="D2" s="98"/>
      <c r="E2" s="98"/>
      <c r="F2" s="98"/>
      <c r="G2" s="98"/>
      <c r="H2" s="98"/>
      <c r="J2" s="60" t="s">
        <v>501</v>
      </c>
    </row>
    <row r="3" spans="1:12" ht="6" customHeight="1">
      <c r="A3" s="54"/>
      <c r="B3" s="99"/>
      <c r="C3" s="99"/>
      <c r="D3" s="99"/>
      <c r="E3" s="99"/>
      <c r="F3" s="54"/>
      <c r="G3" s="54"/>
      <c r="H3" s="54"/>
      <c r="J3" s="3"/>
    </row>
    <row r="4" spans="1:12" ht="39" customHeight="1">
      <c r="A4" s="1144" t="s">
        <v>290</v>
      </c>
      <c r="B4" s="770">
        <v>2000</v>
      </c>
      <c r="C4" s="770">
        <v>2005</v>
      </c>
      <c r="D4" s="770">
        <v>2010</v>
      </c>
      <c r="E4" s="770">
        <v>2015</v>
      </c>
      <c r="F4" s="776">
        <v>2019</v>
      </c>
      <c r="G4" s="776">
        <v>2020</v>
      </c>
      <c r="H4" s="1149" t="s">
        <v>291</v>
      </c>
    </row>
    <row r="5" spans="1:12" ht="39" customHeight="1">
      <c r="A5" s="1158"/>
      <c r="B5" s="1126" t="s">
        <v>1305</v>
      </c>
      <c r="C5" s="1127"/>
      <c r="D5" s="1127"/>
      <c r="E5" s="1127"/>
      <c r="F5" s="1127"/>
      <c r="G5" s="1128"/>
      <c r="H5" s="1158"/>
    </row>
    <row r="6" spans="1:12" ht="26.45" customHeight="1">
      <c r="A6" s="1159" t="s">
        <v>1307</v>
      </c>
      <c r="B6" s="1159"/>
      <c r="C6" s="1159"/>
      <c r="D6" s="1159"/>
      <c r="E6" s="1159"/>
      <c r="F6" s="1159"/>
      <c r="G6" s="1159"/>
      <c r="H6" s="1159"/>
    </row>
    <row r="7" spans="1:12" ht="14.25" customHeight="1">
      <c r="A7" s="101" t="s">
        <v>736</v>
      </c>
      <c r="B7" s="230">
        <f t="shared" ref="B7:E7" si="0">SUM(B8:B13)</f>
        <v>1360.1257486784605</v>
      </c>
      <c r="C7" s="230">
        <f t="shared" si="0"/>
        <v>1160.1696384437207</v>
      </c>
      <c r="D7" s="230">
        <f t="shared" si="0"/>
        <v>859.9946989191975</v>
      </c>
      <c r="E7" s="230">
        <f t="shared" si="0"/>
        <v>671.56610331620288</v>
      </c>
      <c r="F7" s="627">
        <f t="shared" ref="F7:G7" si="1">SUM(F8:F13)</f>
        <v>444.68844842266833</v>
      </c>
      <c r="G7" s="627">
        <f t="shared" si="1"/>
        <v>431.88362514831573</v>
      </c>
      <c r="H7" s="628" t="s">
        <v>396</v>
      </c>
    </row>
    <row r="8" spans="1:12" ht="14.25" customHeight="1">
      <c r="A8" s="625" t="s">
        <v>1108</v>
      </c>
      <c r="B8" s="229">
        <v>1003.166855599415</v>
      </c>
      <c r="C8" s="229">
        <v>842.95461199704459</v>
      </c>
      <c r="D8" s="229">
        <v>508.27562764383458</v>
      </c>
      <c r="E8" s="213">
        <v>378.03708009728763</v>
      </c>
      <c r="F8" s="229">
        <v>192.46182408664717</v>
      </c>
      <c r="G8" s="229">
        <v>182.76187991858853</v>
      </c>
      <c r="H8" s="629" t="s">
        <v>1308</v>
      </c>
      <c r="I8" s="102"/>
    </row>
    <row r="9" spans="1:12" ht="14.25" customHeight="1">
      <c r="A9" s="63" t="s">
        <v>1106</v>
      </c>
      <c r="B9" s="229">
        <v>196.90353410490303</v>
      </c>
      <c r="C9" s="229">
        <v>111.90155813945269</v>
      </c>
      <c r="D9" s="229">
        <v>99.206442863511981</v>
      </c>
      <c r="E9" s="213">
        <v>89.572669827708097</v>
      </c>
      <c r="F9" s="229">
        <v>84.966071306460321</v>
      </c>
      <c r="G9" s="229">
        <v>75.896537414767153</v>
      </c>
      <c r="H9" s="94" t="s">
        <v>1110</v>
      </c>
      <c r="I9" s="102"/>
    </row>
    <row r="10" spans="1:12" ht="14.25" customHeight="1">
      <c r="A10" s="63" t="s">
        <v>1107</v>
      </c>
      <c r="B10" s="630">
        <v>8.5794697576198438</v>
      </c>
      <c r="C10" s="630">
        <v>1.2400592180643346</v>
      </c>
      <c r="D10" s="630">
        <v>0.55615012224538174</v>
      </c>
      <c r="E10" s="630">
        <v>0.55486844313955674</v>
      </c>
      <c r="F10" s="630">
        <v>0.74902849962548912</v>
      </c>
      <c r="G10" s="630">
        <v>0.63539551962891616</v>
      </c>
      <c r="H10" s="94" t="s">
        <v>1107</v>
      </c>
      <c r="I10" s="102"/>
      <c r="L10" s="102"/>
    </row>
    <row r="11" spans="1:12" ht="14.25" customHeight="1">
      <c r="A11" s="63" t="s">
        <v>680</v>
      </c>
      <c r="B11" s="225">
        <v>95.314382917680788</v>
      </c>
      <c r="C11" s="229">
        <v>143.0592409452187</v>
      </c>
      <c r="D11" s="229">
        <v>184.2005066425597</v>
      </c>
      <c r="E11" s="213">
        <v>147.86224997236661</v>
      </c>
      <c r="F11" s="630">
        <v>120.52890285281541</v>
      </c>
      <c r="G11" s="630">
        <v>126.26974747596833</v>
      </c>
      <c r="H11" s="94" t="s">
        <v>380</v>
      </c>
      <c r="I11" s="102"/>
      <c r="K11" s="103"/>
    </row>
    <row r="12" spans="1:12" ht="14.25" customHeight="1">
      <c r="A12" s="63" t="s">
        <v>584</v>
      </c>
      <c r="B12" s="229">
        <v>8.2608593374050585</v>
      </c>
      <c r="C12" s="229">
        <v>9.1317226539231342</v>
      </c>
      <c r="D12" s="229">
        <v>9.1528250244522535</v>
      </c>
      <c r="E12" s="229">
        <v>9.6216526834395832</v>
      </c>
      <c r="F12" s="229">
        <v>10.018125466923783</v>
      </c>
      <c r="G12" s="229">
        <v>9.7864295070881564</v>
      </c>
      <c r="H12" s="94" t="s">
        <v>1111</v>
      </c>
      <c r="I12" s="102"/>
    </row>
    <row r="13" spans="1:12" ht="14.25" customHeight="1">
      <c r="A13" s="62" t="s">
        <v>1109</v>
      </c>
      <c r="B13" s="229">
        <f>'[1]Tabl.4(121)'!B6-SUM('[1]Tabl.5(122)'!B8:B12)</f>
        <v>47.900646961436678</v>
      </c>
      <c r="C13" s="229">
        <f>'[1]Tabl.4(121)'!C6-SUM('[1]Tabl.5(122)'!C8:C12)</f>
        <v>51.88244549001729</v>
      </c>
      <c r="D13" s="229">
        <f>'[1]Tabl.4(121)'!D6-SUM('[1]Tabl.5(122)'!D8:D12)</f>
        <v>58.603146622593613</v>
      </c>
      <c r="E13" s="229">
        <f>'[1]Tabl.4(121)'!E6-SUM('[1]Tabl.5(122)'!E8:E12)</f>
        <v>45.917582292261272</v>
      </c>
      <c r="F13" s="229">
        <f>'[1]Tabl.4(121)'!F6-SUM('[1]Tabl.5(122)'!F8:F12)</f>
        <v>35.96449621019616</v>
      </c>
      <c r="G13" s="229">
        <f>'[1]Tabl.4(121)'!G6-SUM('[1]Tabl.5(122)'!G8:G12)</f>
        <v>36.533635312274669</v>
      </c>
      <c r="H13" s="94" t="s">
        <v>1309</v>
      </c>
      <c r="I13" s="102"/>
      <c r="K13" s="8"/>
    </row>
    <row r="14" spans="1:12" ht="31.15" customHeight="1">
      <c r="A14" s="1117" t="s">
        <v>1625</v>
      </c>
      <c r="B14" s="1117"/>
      <c r="C14" s="1117"/>
      <c r="D14" s="1117"/>
      <c r="E14" s="1117"/>
      <c r="F14" s="1117"/>
      <c r="G14" s="1117"/>
      <c r="H14" s="1117"/>
    </row>
    <row r="15" spans="1:12" ht="14.25" customHeight="1">
      <c r="A15" s="105" t="s">
        <v>764</v>
      </c>
      <c r="B15" s="230">
        <f t="shared" ref="B15:E15" si="2">SUM(B16:B21)</f>
        <v>873.81335172136937</v>
      </c>
      <c r="C15" s="230">
        <f t="shared" si="2"/>
        <v>862.33602929868709</v>
      </c>
      <c r="D15" s="230">
        <f t="shared" si="2"/>
        <v>838.17295758127113</v>
      </c>
      <c r="E15" s="230">
        <f t="shared" si="2"/>
        <v>670.19242881214359</v>
      </c>
      <c r="F15" s="230">
        <f t="shared" ref="F15:G15" si="3">SUM(F16:F21)</f>
        <v>628.06794032533753</v>
      </c>
      <c r="G15" s="230">
        <f t="shared" si="3"/>
        <v>593.90476239194777</v>
      </c>
      <c r="H15" s="628" t="s">
        <v>1306</v>
      </c>
    </row>
    <row r="16" spans="1:12" ht="14.25" customHeight="1">
      <c r="A16" s="626" t="s">
        <v>1108</v>
      </c>
      <c r="B16" s="229">
        <v>299.30369338447201</v>
      </c>
      <c r="C16" s="229">
        <v>304.13085006384603</v>
      </c>
      <c r="D16" s="229">
        <v>280.11215703489194</v>
      </c>
      <c r="E16" s="213">
        <v>207.05909449176397</v>
      </c>
      <c r="F16" s="229">
        <v>137.5405016820705</v>
      </c>
      <c r="G16" s="229">
        <v>124.45140593973913</v>
      </c>
      <c r="H16" s="629" t="s">
        <v>1308</v>
      </c>
      <c r="I16" s="836"/>
      <c r="J16" s="102"/>
    </row>
    <row r="17" spans="1:11" ht="14.25" customHeight="1">
      <c r="A17" s="63" t="s">
        <v>1106</v>
      </c>
      <c r="B17" s="229">
        <v>85.906966068993142</v>
      </c>
      <c r="C17" s="229">
        <v>64.164062422549605</v>
      </c>
      <c r="D17" s="229">
        <v>54.08373355941017</v>
      </c>
      <c r="E17" s="229">
        <v>48.396946756874726</v>
      </c>
      <c r="F17" s="229">
        <v>53.352348307985878</v>
      </c>
      <c r="G17" s="229">
        <v>50.925555685444166</v>
      </c>
      <c r="H17" s="94" t="s">
        <v>1110</v>
      </c>
      <c r="I17" s="836"/>
    </row>
    <row r="18" spans="1:11" ht="14.25" customHeight="1">
      <c r="A18" s="63" t="s">
        <v>1107</v>
      </c>
      <c r="B18" s="630">
        <v>218.06497203376091</v>
      </c>
      <c r="C18" s="630">
        <v>220.95168896835688</v>
      </c>
      <c r="D18" s="630">
        <v>252.36703458043561</v>
      </c>
      <c r="E18" s="630">
        <v>198.43245099701437</v>
      </c>
      <c r="F18" s="630">
        <v>230.71516283420198</v>
      </c>
      <c r="G18" s="630">
        <v>210.55524882152557</v>
      </c>
      <c r="H18" s="94" t="s">
        <v>1107</v>
      </c>
      <c r="I18" s="836"/>
    </row>
    <row r="19" spans="1:11" ht="14.25" customHeight="1">
      <c r="A19" s="63" t="s">
        <v>680</v>
      </c>
      <c r="B19" s="225">
        <v>44.520946943413833</v>
      </c>
      <c r="C19" s="229">
        <v>59.127474907384013</v>
      </c>
      <c r="D19" s="229">
        <v>73.414109292073022</v>
      </c>
      <c r="E19" s="213">
        <v>60.904319213302898</v>
      </c>
      <c r="F19" s="630">
        <v>53.022740513586783</v>
      </c>
      <c r="G19" s="630">
        <v>55.53531783974752</v>
      </c>
      <c r="H19" s="94" t="s">
        <v>380</v>
      </c>
      <c r="I19" s="836"/>
      <c r="K19" s="103"/>
    </row>
    <row r="20" spans="1:11" ht="14.25" customHeight="1">
      <c r="A20" s="63" t="s">
        <v>584</v>
      </c>
      <c r="B20" s="229">
        <v>15.070997840345997</v>
      </c>
      <c r="C20" s="229">
        <v>15.986955598765999</v>
      </c>
      <c r="D20" s="229">
        <v>15.431662197093997</v>
      </c>
      <c r="E20" s="229">
        <v>17.4735599455332</v>
      </c>
      <c r="F20" s="229">
        <v>17.297263526903201</v>
      </c>
      <c r="G20" s="229">
        <v>17.517495818935</v>
      </c>
      <c r="H20" s="94" t="s">
        <v>1111</v>
      </c>
      <c r="I20" s="836"/>
    </row>
    <row r="21" spans="1:11" ht="14.25" customHeight="1">
      <c r="A21" s="62" t="s">
        <v>1109</v>
      </c>
      <c r="B21" s="229">
        <f>'[1]Tabl.4(121)'!B7-SUM('[1]Tabl.5(122)'!B16:B20)</f>
        <v>210.94577545038351</v>
      </c>
      <c r="C21" s="229">
        <f>'[1]Tabl.4(121)'!C7-SUM('[1]Tabl.5(122)'!C16:C20)</f>
        <v>197.97499733778454</v>
      </c>
      <c r="D21" s="229">
        <f>'[1]Tabl.4(121)'!D7-SUM('[1]Tabl.5(122)'!D16:D20)</f>
        <v>162.76426091736641</v>
      </c>
      <c r="E21" s="229">
        <f>'[1]Tabl.4(121)'!E7-SUM('[1]Tabl.5(122)'!E16:E20)</f>
        <v>137.92605740765441</v>
      </c>
      <c r="F21" s="229">
        <f>'[1]Tabl.4(121)'!F7-SUM('[1]Tabl.5(122)'!F16:F20)</f>
        <v>136.13992346058922</v>
      </c>
      <c r="G21" s="229">
        <f>'[1]Tabl.4(121)'!G7-SUM('[1]Tabl.5(122)'!G16:G20)</f>
        <v>134.91973828655642</v>
      </c>
      <c r="H21" s="94" t="s">
        <v>1309</v>
      </c>
      <c r="I21" s="836"/>
      <c r="K21" s="8"/>
    </row>
    <row r="22" spans="1:11" ht="30.6" customHeight="1">
      <c r="A22" s="1117" t="s">
        <v>1310</v>
      </c>
      <c r="B22" s="1117"/>
      <c r="C22" s="1117"/>
      <c r="D22" s="1117"/>
      <c r="E22" s="1117"/>
      <c r="F22" s="1117"/>
      <c r="G22" s="1117"/>
      <c r="H22" s="1117"/>
    </row>
    <row r="23" spans="1:11" ht="14.25" customHeight="1">
      <c r="A23" s="101" t="s">
        <v>736</v>
      </c>
      <c r="B23" s="230">
        <f t="shared" ref="B23:E23" si="4">SUM(B24:B29)</f>
        <v>534.26467242809076</v>
      </c>
      <c r="C23" s="230">
        <f t="shared" si="4"/>
        <v>556.0024485329759</v>
      </c>
      <c r="D23" s="230">
        <f t="shared" si="4"/>
        <v>596.00132821277646</v>
      </c>
      <c r="E23" s="230">
        <f t="shared" si="4"/>
        <v>511.25361703064743</v>
      </c>
      <c r="F23" s="230">
        <f t="shared" ref="F23" si="5">SUM(F24:F29)</f>
        <v>453.72455491920795</v>
      </c>
      <c r="G23" s="230">
        <f>SUM(G24:G29)</f>
        <v>449.13812803823657</v>
      </c>
      <c r="H23" s="628" t="s">
        <v>396</v>
      </c>
    </row>
    <row r="24" spans="1:11" ht="15.75" customHeight="1">
      <c r="A24" s="626" t="s">
        <v>1108</v>
      </c>
      <c r="B24" s="229">
        <v>76.867366983897242</v>
      </c>
      <c r="C24" s="229">
        <v>48.635056629459505</v>
      </c>
      <c r="D24" s="229">
        <v>28.251807995668447</v>
      </c>
      <c r="E24" s="213">
        <v>18.015367433200485</v>
      </c>
      <c r="F24" s="229">
        <v>10.649430462770477</v>
      </c>
      <c r="G24" s="229">
        <v>9.6435636313115918</v>
      </c>
      <c r="H24" s="629" t="s">
        <v>1308</v>
      </c>
      <c r="I24" s="102"/>
    </row>
    <row r="25" spans="1:11" ht="14.25" customHeight="1">
      <c r="A25" s="63" t="s">
        <v>1106</v>
      </c>
      <c r="B25" s="229">
        <v>37.725215361724054</v>
      </c>
      <c r="C25" s="229">
        <v>26.037084485500571</v>
      </c>
      <c r="D25" s="229">
        <v>23.583869361049501</v>
      </c>
      <c r="E25" s="229">
        <v>25.067393693361222</v>
      </c>
      <c r="F25" s="229">
        <v>27.075304729342239</v>
      </c>
      <c r="G25" s="229">
        <v>26.090628615086281</v>
      </c>
      <c r="H25" s="94" t="s">
        <v>1110</v>
      </c>
      <c r="I25" s="102"/>
    </row>
    <row r="26" spans="1:11" ht="14.25" customHeight="1">
      <c r="A26" s="63" t="s">
        <v>1107</v>
      </c>
      <c r="B26" s="630">
        <v>13.016137273680723</v>
      </c>
      <c r="C26" s="630">
        <v>14.996395956706724</v>
      </c>
      <c r="D26" s="630">
        <v>19.700726230143299</v>
      </c>
      <c r="E26" s="630">
        <v>16.425487077374687</v>
      </c>
      <c r="F26" s="630">
        <v>21.608833008775139</v>
      </c>
      <c r="G26" s="630">
        <v>20.337077756668258</v>
      </c>
      <c r="H26" s="94" t="s">
        <v>1107</v>
      </c>
      <c r="I26" s="102"/>
    </row>
    <row r="27" spans="1:11" ht="14.25" customHeight="1">
      <c r="A27" s="63" t="s">
        <v>680</v>
      </c>
      <c r="B27" s="225">
        <v>198.2316688306241</v>
      </c>
      <c r="C27" s="229">
        <v>253.21012392518739</v>
      </c>
      <c r="D27" s="229">
        <v>297.37869728322852</v>
      </c>
      <c r="E27" s="213">
        <v>241.04058388989944</v>
      </c>
      <c r="F27" s="630">
        <v>190.65356787168898</v>
      </c>
      <c r="G27" s="630">
        <v>194.35567748243423</v>
      </c>
      <c r="H27" s="94" t="s">
        <v>380</v>
      </c>
      <c r="I27" s="102"/>
    </row>
    <row r="28" spans="1:11" ht="12.75" customHeight="1">
      <c r="A28" s="63" t="s">
        <v>584</v>
      </c>
      <c r="B28" s="229">
        <v>55.083800365870516</v>
      </c>
      <c r="C28" s="229">
        <v>60.038594481082662</v>
      </c>
      <c r="D28" s="229">
        <v>73.860683971188735</v>
      </c>
      <c r="E28" s="229">
        <v>75.785029431246599</v>
      </c>
      <c r="F28" s="229">
        <v>82.502136449611328</v>
      </c>
      <c r="G28" s="229">
        <v>80.681829330150023</v>
      </c>
      <c r="H28" s="94" t="s">
        <v>1111</v>
      </c>
      <c r="I28" s="102"/>
    </row>
    <row r="29" spans="1:11" ht="14.25" customHeight="1">
      <c r="A29" s="62" t="s">
        <v>1109</v>
      </c>
      <c r="B29" s="229">
        <f>'[1]Tabl.4(121)'!B14-SUM('[1]Tabl.5(122)'!B24:B28)</f>
        <v>153.34048361229412</v>
      </c>
      <c r="C29" s="229">
        <f>'[1]Tabl.4(121)'!C14-SUM('[1]Tabl.5(122)'!C24:C28)</f>
        <v>153.08519305503904</v>
      </c>
      <c r="D29" s="229">
        <f>'[1]Tabl.4(121)'!D14-SUM('[1]Tabl.5(122)'!D24:D28)</f>
        <v>153.22554337149796</v>
      </c>
      <c r="E29" s="229">
        <f>'[1]Tabl.4(121)'!E14-SUM('[1]Tabl.5(122)'!E24:E28)</f>
        <v>134.91975550556504</v>
      </c>
      <c r="F29" s="229">
        <f>'[1]Tabl.4(121)'!F14-SUM('[1]Tabl.5(122)'!F24:F28)</f>
        <v>121.23528239701977</v>
      </c>
      <c r="G29" s="229">
        <f>'[1]Tabl.4(121)'!G14-SUM('[1]Tabl.5(122)'!G24:G28)</f>
        <v>118.02935122258617</v>
      </c>
      <c r="H29" s="94" t="s">
        <v>1309</v>
      </c>
      <c r="I29" s="102"/>
    </row>
    <row r="30" spans="1:11" s="8" customFormat="1" ht="63.75" customHeight="1">
      <c r="A30" s="1157" t="s">
        <v>1626</v>
      </c>
      <c r="B30" s="1157"/>
      <c r="C30" s="1157"/>
      <c r="D30" s="1157"/>
      <c r="E30" s="1157"/>
      <c r="F30" s="1157"/>
      <c r="G30" s="1157"/>
      <c r="H30" s="1157"/>
      <c r="I30" s="102"/>
      <c r="K30" s="1"/>
    </row>
    <row r="31" spans="1:11" s="8" customFormat="1" ht="14.25" customHeight="1">
      <c r="A31" s="1157" t="s">
        <v>735</v>
      </c>
      <c r="B31" s="1157"/>
      <c r="C31" s="1157"/>
      <c r="D31" s="1157"/>
      <c r="E31" s="1157"/>
      <c r="F31" s="1157"/>
      <c r="G31" s="1157"/>
      <c r="H31" s="1157"/>
    </row>
    <row r="32" spans="1:11" s="8" customFormat="1" ht="43.5" customHeight="1">
      <c r="A32" s="1154" t="s">
        <v>1112</v>
      </c>
      <c r="B32" s="1154"/>
      <c r="C32" s="1154"/>
      <c r="D32" s="1154"/>
      <c r="E32" s="1154"/>
      <c r="F32" s="1154"/>
      <c r="G32" s="1154"/>
      <c r="H32" s="1154"/>
    </row>
    <row r="33" spans="1:8" s="8" customFormat="1" ht="14.25" customHeight="1">
      <c r="A33" s="1154" t="s">
        <v>896</v>
      </c>
      <c r="B33" s="1154"/>
      <c r="C33" s="1154"/>
      <c r="D33" s="1154"/>
      <c r="E33" s="1154"/>
      <c r="F33" s="1154"/>
      <c r="G33" s="1154"/>
      <c r="H33" s="1154"/>
    </row>
    <row r="34" spans="1:8" s="8" customFormat="1" ht="14.25" customHeight="1">
      <c r="A34" s="768"/>
      <c r="B34" s="768"/>
      <c r="C34" s="768"/>
      <c r="D34" s="768"/>
      <c r="E34" s="768"/>
      <c r="F34" s="768"/>
      <c r="G34" s="768"/>
      <c r="H34" s="768"/>
    </row>
    <row r="37" spans="1:8" ht="14.25" customHeight="1">
      <c r="B37" s="102"/>
      <c r="C37" s="102"/>
      <c r="D37" s="102"/>
      <c r="E37" s="102"/>
      <c r="F37" s="102"/>
      <c r="G37" s="102"/>
    </row>
  </sheetData>
  <customSheetViews>
    <customSheetView guid="{17A61E15-CB34-4E45-B54C-4890B27A542F}" scale="130" showGridLines="0">
      <selection activeCell="B10" sqref="B10"/>
      <rowBreaks count="1" manualBreakCount="1">
        <brk id="31" max="5" man="1"/>
      </rowBreaks>
      <pageMargins left="0.74803149606299213" right="0.74803149606299213" top="0.74803149606299213" bottom="0.62992125984251968" header="0.51181102362204722" footer="0.51181102362204722"/>
      <pageSetup paperSize="9" orientation="portrait" r:id="rId1"/>
      <headerFooter alignWithMargins="0"/>
    </customSheetView>
  </customSheetViews>
  <mergeCells count="10">
    <mergeCell ref="A31:H31"/>
    <mergeCell ref="A32:H32"/>
    <mergeCell ref="A33:H33"/>
    <mergeCell ref="H4:H5"/>
    <mergeCell ref="A6:H6"/>
    <mergeCell ref="A14:H14"/>
    <mergeCell ref="A22:H22"/>
    <mergeCell ref="A30:H30"/>
    <mergeCell ref="A4:A5"/>
    <mergeCell ref="B5:G5"/>
  </mergeCells>
  <hyperlinks>
    <hyperlink ref="J1" location="'Spis tablic_Contents'!A1" display="&lt; POWRÓT" xr:uid="{00000000-0004-0000-0600-000000000000}"/>
    <hyperlink ref="J2" location="'Spis tablic_Contents'!A1" display="&lt; BACK" xr:uid="{00000000-0004-0000-0600-000001000000}"/>
  </hyperlinks>
  <pageMargins left="0.74803149606299213" right="0.74803149606299213" top="0.74803149606299213" bottom="0.62992125984251968" header="0.51181102362204722" footer="0.51181102362204722"/>
  <pageSetup paperSize="9" scale="80" orientation="landscape" r:id="rId2"/>
  <headerFooter alignWithMargins="0"/>
  <rowBreaks count="1" manualBreakCount="1">
    <brk id="27" max="7" man="1"/>
  </rowBreaks>
  <ignoredErrors>
    <ignoredError sqref="F2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87"/>
  <sheetViews>
    <sheetView showGridLines="0" zoomScaleNormal="100" zoomScaleSheetLayoutView="80" workbookViewId="0">
      <pane ySplit="5" topLeftCell="A9" activePane="bottomLeft" state="frozen"/>
      <selection activeCell="H35" sqref="H35"/>
      <selection pane="bottomLeft"/>
    </sheetView>
  </sheetViews>
  <sheetFormatPr defaultColWidth="9.140625" defaultRowHeight="12"/>
  <cols>
    <col min="1" max="1" width="49.42578125" style="30" customWidth="1"/>
    <col min="2" max="7" width="14" style="30" customWidth="1"/>
    <col min="8" max="8" width="9.140625" style="30"/>
    <col min="9" max="9" width="10.7109375" style="30" customWidth="1"/>
    <col min="10" max="16384" width="9.140625" style="30"/>
  </cols>
  <sheetData>
    <row r="1" spans="1:12" ht="14.25" customHeight="1">
      <c r="A1" s="85" t="s">
        <v>1715</v>
      </c>
      <c r="B1" s="85"/>
      <c r="C1" s="85"/>
      <c r="D1" s="85"/>
      <c r="E1" s="85"/>
      <c r="F1" s="85"/>
      <c r="G1" s="85"/>
      <c r="I1" s="2" t="s">
        <v>500</v>
      </c>
      <c r="J1" s="1"/>
    </row>
    <row r="2" spans="1:12" ht="14.25" customHeight="1">
      <c r="A2" s="631" t="s">
        <v>1407</v>
      </c>
      <c r="B2" s="6"/>
      <c r="C2" s="6"/>
      <c r="D2" s="6"/>
      <c r="E2" s="108"/>
      <c r="F2" s="108"/>
      <c r="G2" s="108"/>
      <c r="I2" s="60" t="s">
        <v>501</v>
      </c>
      <c r="J2" s="1"/>
    </row>
    <row r="3" spans="1:12" ht="6" customHeight="1">
      <c r="A3" s="109"/>
      <c r="B3" s="110"/>
      <c r="C3" s="110"/>
      <c r="D3" s="110"/>
      <c r="E3" s="110"/>
      <c r="F3" s="110"/>
      <c r="G3" s="110"/>
    </row>
    <row r="4" spans="1:12" ht="94.5" customHeight="1">
      <c r="A4" s="1144" t="s">
        <v>1311</v>
      </c>
      <c r="B4" s="767" t="s">
        <v>1312</v>
      </c>
      <c r="C4" s="766" t="s">
        <v>1313</v>
      </c>
      <c r="D4" s="766" t="s">
        <v>1314</v>
      </c>
      <c r="E4" s="766" t="s">
        <v>1315</v>
      </c>
      <c r="F4" s="766" t="s">
        <v>1316</v>
      </c>
      <c r="G4" s="980" t="s">
        <v>1628</v>
      </c>
    </row>
    <row r="5" spans="1:12" ht="26.25" customHeight="1">
      <c r="A5" s="1146"/>
      <c r="B5" s="1126" t="s">
        <v>1317</v>
      </c>
      <c r="C5" s="1127"/>
      <c r="D5" s="1127"/>
      <c r="E5" s="1127"/>
      <c r="F5" s="1127"/>
      <c r="G5" s="1127"/>
    </row>
    <row r="6" spans="1:12" s="111" customFormat="1" ht="14.25" customHeight="1">
      <c r="A6" s="131" t="s">
        <v>1632</v>
      </c>
      <c r="B6" s="1001">
        <f>B9+B19+B21+B33+B41+B43+B55+B65</f>
        <v>431.88362514831584</v>
      </c>
      <c r="C6" s="1001">
        <f t="shared" ref="C6:F6" si="0">C9+C19+C21+C33+C41+C43+C55+C65</f>
        <v>593.90476239194788</v>
      </c>
      <c r="D6" s="1001">
        <f t="shared" si="0"/>
        <v>2198.8189784902402</v>
      </c>
      <c r="E6" s="1001">
        <f t="shared" si="0"/>
        <v>671.00013238932956</v>
      </c>
      <c r="F6" s="1001">
        <f t="shared" si="0"/>
        <v>320.81732901902296</v>
      </c>
      <c r="G6" s="1001">
        <v>449.1</v>
      </c>
    </row>
    <row r="7" spans="1:12" ht="14.25" customHeight="1">
      <c r="A7" s="633" t="s">
        <v>1627</v>
      </c>
      <c r="B7" s="634"/>
      <c r="C7" s="635"/>
      <c r="D7" s="634"/>
      <c r="E7" s="635"/>
      <c r="F7" s="634"/>
      <c r="G7" s="636"/>
    </row>
    <row r="8" spans="1:12" ht="14.25" customHeight="1">
      <c r="A8" s="112" t="s">
        <v>565</v>
      </c>
      <c r="B8" s="637"/>
      <c r="C8" s="637"/>
      <c r="D8" s="637"/>
      <c r="E8" s="637"/>
      <c r="F8" s="638"/>
      <c r="G8" s="639"/>
    </row>
    <row r="9" spans="1:12" s="111" customFormat="1" ht="14.25" customHeight="1">
      <c r="A9" s="113" t="s">
        <v>566</v>
      </c>
      <c r="B9" s="639">
        <f>SUM(B12:B17)</f>
        <v>182.76187991858853</v>
      </c>
      <c r="C9" s="637">
        <f t="shared" ref="C9:G9" si="1">SUM(C12:C17)</f>
        <v>124.45140593973913</v>
      </c>
      <c r="D9" s="639">
        <f t="shared" si="1"/>
        <v>38.505143315206141</v>
      </c>
      <c r="E9" s="637">
        <f t="shared" si="1"/>
        <v>3.0233911672064151</v>
      </c>
      <c r="F9" s="114">
        <f t="shared" si="1"/>
        <v>0</v>
      </c>
      <c r="G9" s="640">
        <f t="shared" si="1"/>
        <v>9.6435636313115918</v>
      </c>
      <c r="H9" s="898"/>
      <c r="I9" s="30"/>
      <c r="J9" s="30"/>
      <c r="L9" s="898"/>
    </row>
    <row r="10" spans="1:12" s="115" customFormat="1" ht="14.25" customHeight="1">
      <c r="A10" s="411" t="s">
        <v>70</v>
      </c>
      <c r="B10" s="641"/>
      <c r="C10" s="642"/>
      <c r="D10" s="641"/>
      <c r="E10" s="642"/>
      <c r="F10" s="643"/>
      <c r="G10" s="644"/>
      <c r="K10" s="111"/>
    </row>
    <row r="11" spans="1:12" s="115" customFormat="1" ht="14.25" customHeight="1">
      <c r="A11" s="645" t="s">
        <v>71</v>
      </c>
      <c r="B11" s="641"/>
      <c r="C11" s="642"/>
      <c r="D11" s="642"/>
      <c r="E11" s="641"/>
      <c r="F11" s="448"/>
      <c r="G11" s="646"/>
      <c r="K11" s="111"/>
    </row>
    <row r="12" spans="1:12" ht="14.25" customHeight="1">
      <c r="A12" s="116" t="s">
        <v>1113</v>
      </c>
      <c r="B12" s="634">
        <v>170.69418879878717</v>
      </c>
      <c r="C12" s="635">
        <v>120.93586404923485</v>
      </c>
      <c r="D12" s="635">
        <v>37.534533139947186</v>
      </c>
      <c r="E12" s="634">
        <v>2.6809782686588726</v>
      </c>
      <c r="F12" s="447" t="s">
        <v>554</v>
      </c>
      <c r="G12" s="647">
        <v>8.6862421877455489</v>
      </c>
      <c r="K12" s="111"/>
    </row>
    <row r="13" spans="1:12" ht="14.25" customHeight="1">
      <c r="A13" s="117" t="s">
        <v>1114</v>
      </c>
      <c r="B13" s="634"/>
      <c r="C13" s="635"/>
      <c r="D13" s="635"/>
      <c r="E13" s="634"/>
      <c r="F13" s="447"/>
      <c r="G13" s="647"/>
      <c r="K13" s="111"/>
    </row>
    <row r="14" spans="1:12" ht="14.25" customHeight="1">
      <c r="A14" s="116" t="s">
        <v>377</v>
      </c>
      <c r="B14" s="634">
        <v>11.708497764461836</v>
      </c>
      <c r="C14" s="635">
        <v>3.0981104594477569</v>
      </c>
      <c r="D14" s="635">
        <v>0.1336767807572265</v>
      </c>
      <c r="E14" s="634">
        <v>0.1891318595162429</v>
      </c>
      <c r="F14" s="447" t="s">
        <v>554</v>
      </c>
      <c r="G14" s="647">
        <v>0.6289291244752323</v>
      </c>
      <c r="K14" s="111"/>
    </row>
    <row r="15" spans="1:12" ht="14.25" customHeight="1">
      <c r="A15" s="117" t="s">
        <v>378</v>
      </c>
      <c r="B15" s="634"/>
      <c r="C15" s="635"/>
      <c r="D15" s="635"/>
      <c r="E15" s="634"/>
      <c r="F15" s="447"/>
      <c r="G15" s="647"/>
      <c r="K15" s="111"/>
    </row>
    <row r="16" spans="1:12" ht="14.25" customHeight="1">
      <c r="A16" s="126" t="s">
        <v>1145</v>
      </c>
      <c r="B16" s="634"/>
      <c r="C16" s="635"/>
      <c r="D16" s="635"/>
      <c r="E16" s="634"/>
      <c r="F16" s="447"/>
      <c r="G16" s="647"/>
      <c r="K16" s="111"/>
    </row>
    <row r="17" spans="1:11" ht="14.25" customHeight="1">
      <c r="A17" s="116" t="s">
        <v>1144</v>
      </c>
      <c r="B17" s="635">
        <v>0.35919335533951902</v>
      </c>
      <c r="C17" s="634">
        <v>0.41743143105652214</v>
      </c>
      <c r="D17" s="635">
        <v>0.83693339450172854</v>
      </c>
      <c r="E17" s="635">
        <v>0.15328103903129994</v>
      </c>
      <c r="F17" s="448" t="s">
        <v>554</v>
      </c>
      <c r="G17" s="636">
        <v>0.32839231909081046</v>
      </c>
      <c r="K17" s="111"/>
    </row>
    <row r="18" spans="1:11" ht="14.25" customHeight="1">
      <c r="A18" s="117" t="s">
        <v>1115</v>
      </c>
      <c r="B18" s="634"/>
      <c r="C18" s="635"/>
      <c r="D18" s="635"/>
      <c r="E18" s="635"/>
      <c r="F18" s="677"/>
      <c r="G18" s="636"/>
      <c r="K18" s="111"/>
    </row>
    <row r="19" spans="1:11" s="111" customFormat="1" ht="14.25" customHeight="1">
      <c r="A19" s="101" t="s">
        <v>382</v>
      </c>
      <c r="B19" s="637">
        <f>'[1]Tabl.5(122)'!G9</f>
        <v>75.896537414767153</v>
      </c>
      <c r="C19" s="637">
        <f>'[1]Tabl.5(122)'!G17</f>
        <v>50.925555685444166</v>
      </c>
      <c r="D19" s="637">
        <v>153.86839553112631</v>
      </c>
      <c r="E19" s="637">
        <v>50.228265380990422</v>
      </c>
      <c r="F19" s="649">
        <v>9.7230783599999981E-2</v>
      </c>
      <c r="G19" s="639">
        <f>'[1]Tabl.5(122)'!G25</f>
        <v>26.090628615086281</v>
      </c>
      <c r="I19" s="30"/>
      <c r="J19" s="30"/>
    </row>
    <row r="20" spans="1:11" s="115" customFormat="1" ht="14.25" customHeight="1">
      <c r="A20" s="411" t="s">
        <v>383</v>
      </c>
      <c r="B20" s="634"/>
      <c r="C20" s="635"/>
      <c r="D20" s="634"/>
      <c r="E20" s="635"/>
      <c r="F20" s="648"/>
      <c r="G20" s="636"/>
      <c r="K20" s="111"/>
    </row>
    <row r="21" spans="1:11" s="115" customFormat="1" ht="14.25" customHeight="1">
      <c r="A21" s="101" t="s">
        <v>1107</v>
      </c>
      <c r="B21" s="650">
        <f>SUM(B23:B32)</f>
        <v>0.63539551962891616</v>
      </c>
      <c r="C21" s="650">
        <f t="shared" ref="C21:G21" si="2">SUM(C23:C32)</f>
        <v>210.55524882152557</v>
      </c>
      <c r="D21" s="650">
        <f t="shared" si="2"/>
        <v>290.34344864414521</v>
      </c>
      <c r="E21" s="650">
        <f t="shared" si="2"/>
        <v>35.51432325869969</v>
      </c>
      <c r="F21" s="650">
        <f t="shared" si="2"/>
        <v>3.6609089428982196</v>
      </c>
      <c r="G21" s="779">
        <f t="shared" si="2"/>
        <v>20.337077756668258</v>
      </c>
      <c r="K21" s="111"/>
    </row>
    <row r="22" spans="1:11" s="115" customFormat="1" ht="14.25" customHeight="1">
      <c r="A22" s="411" t="s">
        <v>1107</v>
      </c>
      <c r="B22" s="651"/>
      <c r="C22" s="651"/>
      <c r="D22" s="651"/>
      <c r="E22" s="651"/>
      <c r="F22" s="651"/>
      <c r="G22" s="636"/>
      <c r="K22" s="111"/>
    </row>
    <row r="23" spans="1:11" s="115" customFormat="1" ht="14.25" customHeight="1">
      <c r="A23" s="117" t="s">
        <v>1631</v>
      </c>
      <c r="B23" s="651">
        <v>6.3503352378834435E-2</v>
      </c>
      <c r="C23" s="651">
        <v>0.79445109113069368</v>
      </c>
      <c r="D23" s="651">
        <v>0.50693826257133734</v>
      </c>
      <c r="E23" s="651">
        <v>3.5975865098475272E-2</v>
      </c>
      <c r="F23" s="185" t="s">
        <v>554</v>
      </c>
      <c r="G23" s="636">
        <v>5.8600346665184109E-3</v>
      </c>
      <c r="K23" s="111"/>
    </row>
    <row r="24" spans="1:11" s="115" customFormat="1" ht="14.25" customHeight="1">
      <c r="A24" s="117" t="s">
        <v>1318</v>
      </c>
      <c r="B24" s="651"/>
      <c r="C24" s="651"/>
      <c r="D24" s="651"/>
      <c r="E24" s="651"/>
      <c r="F24" s="651"/>
      <c r="G24" s="636"/>
      <c r="K24" s="111"/>
    </row>
    <row r="25" spans="1:11" s="115" customFormat="1" ht="14.25" customHeight="1">
      <c r="A25" s="116" t="s">
        <v>384</v>
      </c>
      <c r="B25" s="651">
        <v>0.55139782640389101</v>
      </c>
      <c r="C25" s="651">
        <v>204.1124555086019</v>
      </c>
      <c r="D25" s="651">
        <v>288.53252906333097</v>
      </c>
      <c r="E25" s="651">
        <v>34.769892920752547</v>
      </c>
      <c r="F25" s="651">
        <v>3.6603414668982195</v>
      </c>
      <c r="G25" s="636">
        <v>20.190002447387094</v>
      </c>
      <c r="K25" s="111"/>
    </row>
    <row r="26" spans="1:11" s="115" customFormat="1" ht="14.25" customHeight="1">
      <c r="A26" s="117" t="s">
        <v>385</v>
      </c>
      <c r="B26" s="651"/>
      <c r="C26" s="651"/>
      <c r="D26" s="651"/>
      <c r="E26" s="651"/>
      <c r="F26" s="651"/>
      <c r="G26" s="636"/>
      <c r="K26" s="111"/>
    </row>
    <row r="27" spans="1:11" s="115" customFormat="1" ht="14.25" customHeight="1">
      <c r="A27" s="116" t="s">
        <v>1116</v>
      </c>
      <c r="B27" s="651">
        <v>1.6213599999999999E-3</v>
      </c>
      <c r="C27" s="651">
        <v>4.2479632000000001</v>
      </c>
      <c r="D27" s="651">
        <v>0.86742759999999985</v>
      </c>
      <c r="E27" s="651">
        <v>0.37696620000000003</v>
      </c>
      <c r="F27" s="651">
        <v>5.6747600000000003E-4</v>
      </c>
      <c r="G27" s="636">
        <v>0.12322336</v>
      </c>
      <c r="K27" s="111"/>
    </row>
    <row r="28" spans="1:11" s="115" customFormat="1" ht="14.25" customHeight="1">
      <c r="A28" s="117" t="s">
        <v>1117</v>
      </c>
      <c r="B28" s="651"/>
      <c r="C28" s="651"/>
      <c r="D28" s="651"/>
      <c r="E28" s="651"/>
      <c r="F28" s="651"/>
      <c r="G28" s="636"/>
      <c r="K28" s="111"/>
    </row>
    <row r="29" spans="1:11" s="115" customFormat="1" ht="14.25" customHeight="1">
      <c r="A29" s="116" t="s">
        <v>1118</v>
      </c>
      <c r="B29" s="651">
        <v>9.6084406061906994E-3</v>
      </c>
      <c r="C29" s="651">
        <v>0.37713129379298499</v>
      </c>
      <c r="D29" s="651">
        <v>3.5551230242905588E-2</v>
      </c>
      <c r="E29" s="651">
        <v>1.3451816848666979E-2</v>
      </c>
      <c r="F29" s="185" t="s">
        <v>554</v>
      </c>
      <c r="G29" s="636">
        <v>7.2063304546430241E-3</v>
      </c>
      <c r="K29" s="111"/>
    </row>
    <row r="30" spans="1:11" s="115" customFormat="1" ht="14.25" customHeight="1">
      <c r="A30" s="117" t="s">
        <v>1119</v>
      </c>
      <c r="B30" s="651"/>
      <c r="C30" s="651"/>
      <c r="D30" s="651"/>
      <c r="E30" s="651"/>
      <c r="F30" s="185"/>
      <c r="G30" s="636"/>
      <c r="K30" s="111"/>
    </row>
    <row r="31" spans="1:11" s="115" customFormat="1" ht="14.25" customHeight="1">
      <c r="A31" s="116" t="s">
        <v>1120</v>
      </c>
      <c r="B31" s="651">
        <v>9.2645402400000007E-3</v>
      </c>
      <c r="C31" s="651">
        <v>1.0232477280000001</v>
      </c>
      <c r="D31" s="651">
        <v>0.40100248799999999</v>
      </c>
      <c r="E31" s="651">
        <v>0.31803645600000002</v>
      </c>
      <c r="F31" s="185" t="s">
        <v>554</v>
      </c>
      <c r="G31" s="636">
        <v>1.078558416E-2</v>
      </c>
      <c r="K31" s="111"/>
    </row>
    <row r="32" spans="1:11" s="115" customFormat="1" ht="14.25" customHeight="1">
      <c r="A32" s="117" t="s">
        <v>1121</v>
      </c>
      <c r="B32" s="634"/>
      <c r="C32" s="635"/>
      <c r="D32" s="634"/>
      <c r="E32" s="635"/>
      <c r="F32" s="648"/>
      <c r="G32" s="636"/>
      <c r="K32" s="111"/>
    </row>
    <row r="33" spans="1:11" s="115" customFormat="1" ht="14.25" customHeight="1">
      <c r="A33" s="457" t="s">
        <v>1122</v>
      </c>
      <c r="B33" s="637">
        <f>SUM(B35:B39)</f>
        <v>155.88916505098837</v>
      </c>
      <c r="C33" s="637">
        <f t="shared" ref="C33:G33" si="3">SUM(C35:C39)</f>
        <v>113.08254070086869</v>
      </c>
      <c r="D33" s="637">
        <f t="shared" si="3"/>
        <v>1640.6985847857809</v>
      </c>
      <c r="E33" s="637">
        <f t="shared" si="3"/>
        <v>126.91334464439122</v>
      </c>
      <c r="F33" s="637">
        <f t="shared" si="3"/>
        <v>0.3003033705342868</v>
      </c>
      <c r="G33" s="640">
        <f t="shared" si="3"/>
        <v>236.05347673706319</v>
      </c>
      <c r="K33" s="111"/>
    </row>
    <row r="34" spans="1:11" s="115" customFormat="1" ht="14.25" customHeight="1">
      <c r="A34" s="652" t="s">
        <v>1123</v>
      </c>
      <c r="B34" s="635"/>
      <c r="C34" s="635"/>
      <c r="D34" s="635"/>
      <c r="E34" s="635"/>
      <c r="F34" s="635"/>
      <c r="G34" s="636"/>
      <c r="K34" s="111"/>
    </row>
    <row r="35" spans="1:11" ht="14.25" customHeight="1">
      <c r="A35" s="116" t="s">
        <v>128</v>
      </c>
      <c r="B35" s="635">
        <v>12.21741489246196</v>
      </c>
      <c r="C35" s="635">
        <v>12.096007870432034</v>
      </c>
      <c r="D35" s="635">
        <v>101.93319137091508</v>
      </c>
      <c r="E35" s="635">
        <v>7.4297034134990811</v>
      </c>
      <c r="F35" s="635">
        <v>1.0732560960080389E-2</v>
      </c>
      <c r="G35" s="636">
        <v>13.577078949280587</v>
      </c>
      <c r="K35" s="111"/>
    </row>
    <row r="36" spans="1:11" s="115" customFormat="1" ht="14.25" customHeight="1">
      <c r="A36" s="117" t="s">
        <v>379</v>
      </c>
      <c r="B36" s="637"/>
      <c r="C36" s="637"/>
      <c r="D36" s="637"/>
      <c r="E36" s="637"/>
      <c r="F36" s="637"/>
      <c r="G36" s="636"/>
      <c r="K36" s="111"/>
    </row>
    <row r="37" spans="1:11" ht="14.25" customHeight="1">
      <c r="A37" s="116" t="s">
        <v>129</v>
      </c>
      <c r="B37" s="635">
        <v>126.26974747596833</v>
      </c>
      <c r="C37" s="635">
        <v>55.53531783974752</v>
      </c>
      <c r="D37" s="635">
        <v>1341.2916808313055</v>
      </c>
      <c r="E37" s="635">
        <v>102.58133978940108</v>
      </c>
      <c r="F37" s="635">
        <v>0.23769192600116584</v>
      </c>
      <c r="G37" s="636">
        <v>194.35567748243423</v>
      </c>
      <c r="H37" s="172"/>
      <c r="K37" s="111"/>
    </row>
    <row r="38" spans="1:11" s="115" customFormat="1" ht="14.25" customHeight="1">
      <c r="A38" s="117" t="s">
        <v>380</v>
      </c>
      <c r="B38" s="637"/>
      <c r="C38" s="637"/>
      <c r="D38" s="637"/>
      <c r="E38" s="637"/>
      <c r="F38" s="637"/>
      <c r="G38" s="636"/>
      <c r="K38" s="111"/>
    </row>
    <row r="39" spans="1:11" ht="14.25" customHeight="1">
      <c r="A39" s="116" t="s">
        <v>130</v>
      </c>
      <c r="B39" s="635">
        <v>17.402002682558066</v>
      </c>
      <c r="C39" s="635">
        <v>45.451214990689145</v>
      </c>
      <c r="D39" s="635">
        <v>197.47371258356031</v>
      </c>
      <c r="E39" s="635">
        <v>16.902301441491051</v>
      </c>
      <c r="F39" s="635">
        <v>5.1878883573040574E-2</v>
      </c>
      <c r="G39" s="636">
        <v>28.120720305348378</v>
      </c>
      <c r="K39" s="111"/>
    </row>
    <row r="40" spans="1:11" s="115" customFormat="1" ht="14.25" customHeight="1">
      <c r="A40" s="117" t="s">
        <v>381</v>
      </c>
      <c r="B40" s="653"/>
      <c r="C40" s="637"/>
      <c r="D40" s="653"/>
      <c r="E40" s="653"/>
      <c r="F40" s="654"/>
      <c r="G40" s="636"/>
      <c r="K40" s="111"/>
    </row>
    <row r="41" spans="1:11" s="115" customFormat="1" ht="14.25" customHeight="1">
      <c r="A41" s="457" t="s">
        <v>1124</v>
      </c>
      <c r="B41" s="655">
        <v>6.8022560285492686</v>
      </c>
      <c r="C41" s="655">
        <v>3.4119089411239027</v>
      </c>
      <c r="D41" s="655">
        <v>6.2573647356097561</v>
      </c>
      <c r="E41" s="655">
        <v>86.802246696836846</v>
      </c>
      <c r="F41" s="655">
        <v>5.7130425799999995E-2</v>
      </c>
      <c r="G41" s="656">
        <v>20.737875284000001</v>
      </c>
      <c r="K41" s="111"/>
    </row>
    <row r="42" spans="1:11" s="115" customFormat="1" ht="14.25" customHeight="1">
      <c r="A42" s="652" t="s">
        <v>1125</v>
      </c>
      <c r="B42" s="657"/>
      <c r="C42" s="637"/>
      <c r="D42" s="657"/>
      <c r="E42" s="657"/>
      <c r="F42" s="657"/>
      <c r="G42" s="658"/>
      <c r="K42" s="111"/>
    </row>
    <row r="43" spans="1:11" s="115" customFormat="1" ht="14.25" customHeight="1">
      <c r="A43" s="457" t="s">
        <v>584</v>
      </c>
      <c r="B43" s="657">
        <f>SUM(B45:B53)</f>
        <v>9.7864295070881564</v>
      </c>
      <c r="C43" s="657">
        <f>SUM(C45:C53)</f>
        <v>17.517495818935</v>
      </c>
      <c r="D43" s="657">
        <f t="shared" ref="D43:G43" si="4">SUM(D45:D53)</f>
        <v>44.865104142714998</v>
      </c>
      <c r="E43" s="657">
        <f t="shared" si="4"/>
        <v>237.80821163281743</v>
      </c>
      <c r="F43" s="657">
        <f t="shared" si="4"/>
        <v>4.3690419484562497</v>
      </c>
      <c r="G43" s="658">
        <f t="shared" si="4"/>
        <v>80.681829330150023</v>
      </c>
      <c r="K43" s="111"/>
    </row>
    <row r="44" spans="1:11" s="115" customFormat="1" ht="14.25" customHeight="1">
      <c r="A44" s="652" t="s">
        <v>572</v>
      </c>
      <c r="B44" s="659"/>
      <c r="C44" s="659"/>
      <c r="D44" s="659"/>
      <c r="E44" s="659"/>
      <c r="F44" s="659"/>
      <c r="G44" s="660"/>
      <c r="K44" s="111"/>
    </row>
    <row r="45" spans="1:11" s="115" customFormat="1" ht="14.25" customHeight="1">
      <c r="A45" s="116" t="s">
        <v>1126</v>
      </c>
      <c r="B45" s="659" t="s">
        <v>554</v>
      </c>
      <c r="C45" s="659" t="s">
        <v>554</v>
      </c>
      <c r="D45" s="659" t="s">
        <v>554</v>
      </c>
      <c r="E45" s="659" t="s">
        <v>554</v>
      </c>
      <c r="F45" s="659" t="s">
        <v>554</v>
      </c>
      <c r="G45" s="660">
        <v>43.501190086675003</v>
      </c>
      <c r="K45" s="111"/>
    </row>
    <row r="46" spans="1:11" s="115" customFormat="1" ht="14.25" customHeight="1">
      <c r="A46" s="117" t="s">
        <v>1127</v>
      </c>
      <c r="B46" s="659"/>
      <c r="C46" s="659"/>
      <c r="D46" s="659"/>
      <c r="E46" s="659"/>
      <c r="F46" s="659"/>
      <c r="G46" s="660"/>
      <c r="K46" s="111"/>
    </row>
    <row r="47" spans="1:11" s="115" customFormat="1" ht="14.25" customHeight="1">
      <c r="A47" s="116" t="s">
        <v>1128</v>
      </c>
      <c r="B47" s="659">
        <v>4.3699807000000011</v>
      </c>
      <c r="C47" s="659">
        <v>15.056871180000002</v>
      </c>
      <c r="D47" s="659">
        <v>16.948923700000002</v>
      </c>
      <c r="E47" s="659">
        <v>5.6782239082524315</v>
      </c>
      <c r="F47" s="659">
        <v>4.2229820399999998</v>
      </c>
      <c r="G47" s="660">
        <v>7.911488817594595</v>
      </c>
      <c r="K47" s="111"/>
    </row>
    <row r="48" spans="1:11" s="115" customFormat="1" ht="14.25" customHeight="1">
      <c r="A48" s="117" t="s">
        <v>47</v>
      </c>
      <c r="B48" s="659"/>
      <c r="C48" s="659"/>
      <c r="D48" s="659"/>
      <c r="E48" s="659"/>
      <c r="F48" s="659"/>
      <c r="G48" s="660"/>
      <c r="K48" s="111"/>
    </row>
    <row r="49" spans="1:11" s="115" customFormat="1" ht="14.25" customHeight="1">
      <c r="A49" s="116" t="s">
        <v>1129</v>
      </c>
      <c r="B49" s="659">
        <v>2.7849925249999998</v>
      </c>
      <c r="C49" s="659">
        <v>1.4172703599999998</v>
      </c>
      <c r="D49" s="659">
        <v>20.640435699999998</v>
      </c>
      <c r="E49" s="659">
        <v>0.91050704815999994</v>
      </c>
      <c r="F49" s="659" t="s">
        <v>554</v>
      </c>
      <c r="G49" s="660">
        <v>2.8682598970999997</v>
      </c>
      <c r="K49" s="111"/>
    </row>
    <row r="50" spans="1:11" s="115" customFormat="1" ht="14.25" customHeight="1">
      <c r="A50" s="117" t="s">
        <v>1130</v>
      </c>
      <c r="B50" s="659"/>
      <c r="C50" s="659"/>
      <c r="D50" s="659"/>
      <c r="E50" s="659"/>
      <c r="F50" s="659"/>
      <c r="G50" s="660"/>
      <c r="K50" s="111"/>
    </row>
    <row r="51" spans="1:11" s="115" customFormat="1" ht="14.25" customHeight="1">
      <c r="A51" s="116" t="s">
        <v>1131</v>
      </c>
      <c r="B51" s="659" t="s">
        <v>554</v>
      </c>
      <c r="C51" s="659" t="s">
        <v>554</v>
      </c>
      <c r="D51" s="659">
        <v>3.5083025000000001E-6</v>
      </c>
      <c r="E51" s="659">
        <v>182.69442814634999</v>
      </c>
      <c r="F51" s="659">
        <v>7.1100800000000013E-3</v>
      </c>
      <c r="G51" s="660">
        <v>21.739420471999999</v>
      </c>
      <c r="K51" s="111"/>
    </row>
    <row r="52" spans="1:11" s="115" customFormat="1" ht="14.25" customHeight="1">
      <c r="A52" s="117" t="s">
        <v>312</v>
      </c>
      <c r="B52" s="659"/>
      <c r="C52" s="659"/>
      <c r="D52" s="659"/>
      <c r="E52" s="659"/>
      <c r="F52" s="659"/>
      <c r="G52" s="660"/>
      <c r="K52" s="111"/>
    </row>
    <row r="53" spans="1:11" s="115" customFormat="1" ht="14.25" customHeight="1">
      <c r="A53" s="104" t="s">
        <v>1630</v>
      </c>
      <c r="B53" s="659">
        <f>'[1]Tabl.5(122)'!G12-SUM('[1]Tabl.6(123)'!B45:B51)</f>
        <v>2.6314562820881555</v>
      </c>
      <c r="C53" s="659">
        <v>1.0433542789349999</v>
      </c>
      <c r="D53" s="659">
        <v>7.2757412344125001</v>
      </c>
      <c r="E53" s="659">
        <v>48.525052530055</v>
      </c>
      <c r="F53" s="659">
        <v>0.13894982845625001</v>
      </c>
      <c r="G53" s="660">
        <v>4.6614700567804297</v>
      </c>
      <c r="K53" s="111"/>
    </row>
    <row r="54" spans="1:11" s="115" customFormat="1" ht="14.25" customHeight="1">
      <c r="A54" s="117" t="s">
        <v>1319</v>
      </c>
      <c r="B54" s="659"/>
      <c r="C54" s="659"/>
      <c r="D54" s="659"/>
      <c r="E54" s="659"/>
      <c r="F54" s="659"/>
      <c r="G54" s="660"/>
      <c r="K54" s="111"/>
    </row>
    <row r="55" spans="1:11" s="119" customFormat="1" ht="14.25" customHeight="1">
      <c r="A55" s="101" t="s">
        <v>390</v>
      </c>
      <c r="B55" s="657">
        <f>SUM(B59:B63)</f>
        <v>7.3567686901711525E-3</v>
      </c>
      <c r="C55" s="657">
        <f t="shared" ref="C55:G55" si="5">SUM(C59:C63)</f>
        <v>71.828116243923731</v>
      </c>
      <c r="D55" s="657">
        <f t="shared" si="5"/>
        <v>0.98139294326883175</v>
      </c>
      <c r="E55" s="657">
        <f t="shared" si="5"/>
        <v>124.31915385136422</v>
      </c>
      <c r="F55" s="657">
        <f t="shared" si="5"/>
        <v>311.48847129525046</v>
      </c>
      <c r="G55" s="658">
        <f t="shared" si="5"/>
        <v>50.69403648428699</v>
      </c>
      <c r="H55" s="30"/>
      <c r="I55" s="30"/>
      <c r="J55" s="30"/>
      <c r="K55" s="111"/>
    </row>
    <row r="56" spans="1:11" ht="14.25" customHeight="1">
      <c r="A56" s="62" t="s">
        <v>50</v>
      </c>
      <c r="B56" s="657"/>
      <c r="C56" s="657"/>
      <c r="D56" s="657"/>
      <c r="E56" s="657"/>
      <c r="F56" s="657"/>
      <c r="G56" s="658"/>
      <c r="K56" s="111"/>
    </row>
    <row r="57" spans="1:11" s="115" customFormat="1" ht="14.25" customHeight="1">
      <c r="A57" s="117" t="s">
        <v>849</v>
      </c>
      <c r="B57" s="661"/>
      <c r="C57" s="661"/>
      <c r="D57" s="634"/>
      <c r="E57" s="661"/>
      <c r="F57" s="634"/>
      <c r="G57" s="636"/>
      <c r="H57" s="30"/>
      <c r="I57" s="30"/>
      <c r="J57" s="30"/>
      <c r="K57" s="111"/>
    </row>
    <row r="58" spans="1:11" ht="14.25" customHeight="1">
      <c r="A58" s="126" t="s">
        <v>848</v>
      </c>
      <c r="B58" s="659"/>
      <c r="C58" s="659"/>
      <c r="D58" s="659"/>
      <c r="E58" s="659"/>
      <c r="F58" s="659"/>
      <c r="G58" s="660"/>
      <c r="K58" s="111"/>
    </row>
    <row r="59" spans="1:11" s="115" customFormat="1" ht="14.25" customHeight="1">
      <c r="A59" s="118" t="s">
        <v>391</v>
      </c>
      <c r="B59" s="659" t="s">
        <v>554</v>
      </c>
      <c r="C59" s="659">
        <v>4.996481468306313</v>
      </c>
      <c r="D59" s="659" t="s">
        <v>554</v>
      </c>
      <c r="E59" s="659">
        <v>116.32228315065885</v>
      </c>
      <c r="F59" s="659">
        <v>141.48943364556996</v>
      </c>
      <c r="G59" s="660">
        <v>33.571599447481006</v>
      </c>
      <c r="H59" s="30"/>
      <c r="I59" s="30"/>
      <c r="J59" s="30"/>
      <c r="K59" s="111"/>
    </row>
    <row r="60" spans="1:11" ht="14.25" customHeight="1">
      <c r="A60" s="446" t="s">
        <v>392</v>
      </c>
      <c r="B60" s="659"/>
      <c r="C60" s="659"/>
      <c r="D60" s="659"/>
      <c r="E60" s="659"/>
      <c r="F60" s="659"/>
      <c r="G60" s="660"/>
      <c r="K60" s="111"/>
    </row>
    <row r="61" spans="1:11" s="115" customFormat="1" ht="14.25" customHeight="1">
      <c r="A61" s="118" t="s">
        <v>1132</v>
      </c>
      <c r="B61" s="659" t="s">
        <v>554</v>
      </c>
      <c r="C61" s="659">
        <v>66.797793639642634</v>
      </c>
      <c r="D61" s="659" t="s">
        <v>554</v>
      </c>
      <c r="E61" s="659">
        <v>7.9895139320152051</v>
      </c>
      <c r="F61" s="659">
        <v>169.96372515996771</v>
      </c>
      <c r="G61" s="660">
        <v>17.037098520000001</v>
      </c>
      <c r="H61" s="30"/>
      <c r="I61" s="30"/>
      <c r="J61" s="30"/>
      <c r="K61" s="111"/>
    </row>
    <row r="62" spans="1:11" ht="14.25" customHeight="1">
      <c r="A62" s="446" t="s">
        <v>1133</v>
      </c>
      <c r="B62" s="659"/>
      <c r="C62" s="659"/>
      <c r="D62" s="659"/>
      <c r="E62" s="659"/>
      <c r="F62" s="659"/>
      <c r="G62" s="660"/>
      <c r="K62" s="111"/>
    </row>
    <row r="63" spans="1:11" s="115" customFormat="1" ht="14.25" customHeight="1">
      <c r="A63" s="118" t="s">
        <v>1134</v>
      </c>
      <c r="B63" s="659">
        <v>7.3567686901711525E-3</v>
      </c>
      <c r="C63" s="659">
        <v>3.3841135974787308E-2</v>
      </c>
      <c r="D63" s="659">
        <v>0.98139294326883175</v>
      </c>
      <c r="E63" s="659">
        <v>7.3567686901711525E-3</v>
      </c>
      <c r="F63" s="659">
        <v>3.5312489712821533E-2</v>
      </c>
      <c r="G63" s="660">
        <v>8.5338516805985365E-2</v>
      </c>
      <c r="K63" s="111"/>
    </row>
    <row r="64" spans="1:11" s="115" customFormat="1" ht="14.25" customHeight="1">
      <c r="A64" s="446" t="s">
        <v>1135</v>
      </c>
      <c r="B64" s="659"/>
      <c r="C64" s="659"/>
      <c r="D64" s="659"/>
      <c r="E64" s="659"/>
      <c r="F64" s="659"/>
      <c r="G64" s="660"/>
      <c r="K64" s="111"/>
    </row>
    <row r="65" spans="1:11" s="111" customFormat="1" ht="14.25" customHeight="1">
      <c r="A65" s="101" t="s">
        <v>388</v>
      </c>
      <c r="B65" s="657">
        <f>SUM(B69:B75)</f>
        <v>0.10460494001531492</v>
      </c>
      <c r="C65" s="657">
        <f t="shared" ref="C65:G65" si="6">SUM(C69:C75)</f>
        <v>2.1324902403877668</v>
      </c>
      <c r="D65" s="657">
        <f t="shared" si="6"/>
        <v>23.299544392387592</v>
      </c>
      <c r="E65" s="657">
        <f t="shared" si="6"/>
        <v>6.3911957570232536</v>
      </c>
      <c r="F65" s="657">
        <f t="shared" si="6"/>
        <v>0.84424225248375584</v>
      </c>
      <c r="G65" s="658">
        <f t="shared" si="6"/>
        <v>4.7260723604742765</v>
      </c>
      <c r="H65" s="30"/>
      <c r="I65" s="30"/>
      <c r="J65" s="30"/>
    </row>
    <row r="66" spans="1:11" ht="14.25" customHeight="1">
      <c r="A66" s="62" t="s">
        <v>389</v>
      </c>
      <c r="B66" s="659"/>
      <c r="C66" s="659"/>
      <c r="D66" s="659"/>
      <c r="E66" s="659"/>
      <c r="F66" s="659"/>
      <c r="G66" s="660"/>
      <c r="K66" s="111"/>
    </row>
    <row r="67" spans="1:11" s="115" customFormat="1" ht="14.25" customHeight="1">
      <c r="A67" s="117" t="s">
        <v>847</v>
      </c>
      <c r="B67" s="659"/>
      <c r="C67" s="659"/>
      <c r="D67" s="659"/>
      <c r="E67" s="659"/>
      <c r="F67" s="659"/>
      <c r="G67" s="660"/>
      <c r="H67" s="30"/>
      <c r="I67" s="30"/>
      <c r="J67" s="30"/>
      <c r="K67" s="111"/>
    </row>
    <row r="68" spans="1:11" ht="14.25" customHeight="1">
      <c r="A68" s="126" t="s">
        <v>848</v>
      </c>
      <c r="B68" s="662"/>
      <c r="C68" s="662"/>
      <c r="D68" s="662"/>
      <c r="E68" s="662"/>
      <c r="F68" s="662"/>
      <c r="G68" s="662"/>
      <c r="K68" s="111"/>
    </row>
    <row r="69" spans="1:11" ht="14.25" customHeight="1">
      <c r="A69" s="118" t="s">
        <v>1136</v>
      </c>
      <c r="B69" s="659" t="s">
        <v>554</v>
      </c>
      <c r="C69" s="659" t="s">
        <v>554</v>
      </c>
      <c r="D69" s="659" t="s">
        <v>554</v>
      </c>
      <c r="E69" s="659">
        <v>3.8073462145120716</v>
      </c>
      <c r="F69" s="659">
        <v>0.16774956562976079</v>
      </c>
      <c r="G69" s="660">
        <v>2.3860482574800005E-2</v>
      </c>
      <c r="K69" s="111"/>
    </row>
    <row r="70" spans="1:11" ht="14.25" customHeight="1">
      <c r="A70" s="446" t="s">
        <v>1146</v>
      </c>
      <c r="B70" s="659"/>
      <c r="C70" s="659"/>
      <c r="D70" s="659"/>
      <c r="E70" s="659"/>
      <c r="F70" s="659"/>
      <c r="G70" s="660"/>
      <c r="K70" s="111"/>
    </row>
    <row r="71" spans="1:11" ht="14.25" customHeight="1">
      <c r="A71" s="118" t="s">
        <v>1137</v>
      </c>
      <c r="B71" s="663">
        <v>0.10460494001531492</v>
      </c>
      <c r="C71" s="663">
        <v>2.1324902403877668</v>
      </c>
      <c r="D71" s="663">
        <v>23.299544392387592</v>
      </c>
      <c r="E71" s="663">
        <v>2.5527901975111824</v>
      </c>
      <c r="F71" s="663">
        <v>3.555805122E-4</v>
      </c>
      <c r="G71" s="663">
        <v>1.6963782558994767</v>
      </c>
      <c r="K71" s="111"/>
    </row>
    <row r="72" spans="1:11" ht="14.25" customHeight="1">
      <c r="A72" s="446" t="s">
        <v>582</v>
      </c>
      <c r="B72" s="659"/>
      <c r="C72" s="659"/>
      <c r="D72" s="659"/>
      <c r="E72" s="659"/>
      <c r="F72" s="659"/>
      <c r="G72" s="660"/>
      <c r="K72" s="111"/>
    </row>
    <row r="73" spans="1:11" ht="14.25" customHeight="1">
      <c r="A73" s="118" t="s">
        <v>1138</v>
      </c>
      <c r="B73" s="659" t="s">
        <v>554</v>
      </c>
      <c r="C73" s="659" t="s">
        <v>554</v>
      </c>
      <c r="D73" s="659" t="s">
        <v>554</v>
      </c>
      <c r="E73" s="659">
        <v>3.1059345000000002E-2</v>
      </c>
      <c r="F73" s="659">
        <v>0.67613710634179502</v>
      </c>
      <c r="G73" s="660" t="s">
        <v>554</v>
      </c>
      <c r="K73" s="111"/>
    </row>
    <row r="74" spans="1:11" ht="14.25" customHeight="1">
      <c r="A74" s="446" t="s">
        <v>1139</v>
      </c>
      <c r="B74" s="662"/>
      <c r="C74" s="662"/>
      <c r="D74" s="662"/>
      <c r="E74" s="662"/>
      <c r="F74" s="662"/>
      <c r="G74" s="662"/>
      <c r="K74" s="111"/>
    </row>
    <row r="75" spans="1:11" s="115" customFormat="1" ht="14.25" customHeight="1">
      <c r="A75" s="62" t="s">
        <v>1629</v>
      </c>
      <c r="B75" s="659" t="s">
        <v>554</v>
      </c>
      <c r="C75" s="659" t="s">
        <v>554</v>
      </c>
      <c r="D75" s="659" t="s">
        <v>554</v>
      </c>
      <c r="E75" s="659" t="s">
        <v>554</v>
      </c>
      <c r="F75" s="659" t="s">
        <v>554</v>
      </c>
      <c r="G75" s="660">
        <v>3.0058336219999995</v>
      </c>
      <c r="H75" s="30"/>
      <c r="I75" s="30"/>
      <c r="J75" s="30"/>
      <c r="K75" s="111"/>
    </row>
    <row r="76" spans="1:11" ht="14.25" customHeight="1">
      <c r="A76" s="446" t="s">
        <v>1320</v>
      </c>
      <c r="B76" s="659"/>
      <c r="C76" s="659"/>
      <c r="D76" s="659"/>
      <c r="E76" s="659"/>
      <c r="F76" s="659"/>
      <c r="G76" s="660"/>
      <c r="K76" s="111"/>
    </row>
    <row r="77" spans="1:11" s="119" customFormat="1" ht="14.25" customHeight="1">
      <c r="A77" s="101" t="s">
        <v>1140</v>
      </c>
      <c r="B77" s="663" t="s">
        <v>554</v>
      </c>
      <c r="C77" s="663">
        <f>C81</f>
        <v>1.3199401243423408</v>
      </c>
      <c r="D77" s="663">
        <f>D81</f>
        <v>47.077864434876822</v>
      </c>
      <c r="E77" s="663">
        <v>279.29583576295386</v>
      </c>
      <c r="F77" s="663" t="s">
        <v>554</v>
      </c>
      <c r="G77" s="663">
        <f>G81</f>
        <v>7.4896607046066004</v>
      </c>
      <c r="H77" s="30"/>
      <c r="I77" s="30"/>
      <c r="J77" s="30"/>
      <c r="K77" s="111"/>
    </row>
    <row r="78" spans="1:11" ht="14.25" customHeight="1">
      <c r="A78" s="62" t="s">
        <v>1141</v>
      </c>
      <c r="B78" s="659"/>
      <c r="C78" s="659"/>
      <c r="D78" s="659"/>
      <c r="E78" s="659"/>
      <c r="F78" s="659"/>
      <c r="G78" s="660"/>
      <c r="K78" s="111"/>
    </row>
    <row r="79" spans="1:11" ht="14.25" customHeight="1">
      <c r="A79" s="117" t="s">
        <v>849</v>
      </c>
      <c r="B79" s="659"/>
      <c r="C79" s="659"/>
      <c r="D79" s="659"/>
      <c r="E79" s="659"/>
      <c r="F79" s="659"/>
      <c r="G79" s="660"/>
      <c r="K79" s="111"/>
    </row>
    <row r="80" spans="1:11" ht="14.25" customHeight="1">
      <c r="A80" s="117" t="s">
        <v>851</v>
      </c>
      <c r="B80" s="662"/>
      <c r="C80" s="662"/>
      <c r="D80" s="662"/>
      <c r="E80" s="662"/>
      <c r="F80" s="662"/>
      <c r="G80" s="662"/>
      <c r="K80" s="111"/>
    </row>
    <row r="81" spans="1:11" ht="14.25" customHeight="1">
      <c r="A81" s="118" t="s">
        <v>850</v>
      </c>
      <c r="B81" s="659" t="s">
        <v>554</v>
      </c>
      <c r="C81" s="659">
        <v>1.3199401243423408</v>
      </c>
      <c r="D81" s="659">
        <v>47.077864434876822</v>
      </c>
      <c r="E81" s="659">
        <v>3.0871092335286554E-3</v>
      </c>
      <c r="F81" s="659" t="s">
        <v>554</v>
      </c>
      <c r="G81" s="660">
        <v>7.4896607046066004</v>
      </c>
      <c r="K81" s="111"/>
    </row>
    <row r="82" spans="1:11" ht="14.25" customHeight="1">
      <c r="A82" s="446" t="s">
        <v>852</v>
      </c>
      <c r="B82" s="120"/>
      <c r="C82" s="120"/>
      <c r="D82" s="120"/>
      <c r="E82" s="120"/>
      <c r="F82" s="120"/>
      <c r="G82" s="120"/>
      <c r="K82" s="111"/>
    </row>
    <row r="83" spans="1:11" ht="6" customHeight="1">
      <c r="A83" s="664"/>
      <c r="B83" s="120"/>
      <c r="C83" s="120"/>
      <c r="D83" s="120"/>
      <c r="E83" s="120"/>
      <c r="F83" s="120"/>
      <c r="G83" s="120"/>
    </row>
    <row r="84" spans="1:11" ht="39" customHeight="1">
      <c r="A84" s="1129" t="s">
        <v>1193</v>
      </c>
      <c r="B84" s="1129"/>
      <c r="C84" s="1129"/>
      <c r="D84" s="1129"/>
      <c r="E84" s="1129"/>
      <c r="F84" s="1129"/>
      <c r="G84" s="1129"/>
      <c r="H84" s="121"/>
      <c r="I84" s="121"/>
    </row>
    <row r="85" spans="1:11" ht="24.75" customHeight="1">
      <c r="A85" s="1129" t="s">
        <v>1652</v>
      </c>
      <c r="B85" s="1129"/>
      <c r="C85" s="1129"/>
      <c r="D85" s="1129"/>
      <c r="E85" s="1129"/>
      <c r="F85" s="1129"/>
      <c r="G85" s="10"/>
      <c r="H85" s="10"/>
      <c r="I85" s="10"/>
    </row>
    <row r="86" spans="1:11" ht="25.5" customHeight="1">
      <c r="A86" s="1129" t="s">
        <v>1147</v>
      </c>
      <c r="B86" s="1129"/>
      <c r="C86" s="1129"/>
      <c r="D86" s="1129"/>
      <c r="E86" s="1129"/>
      <c r="F86" s="1129"/>
      <c r="G86" s="1129"/>
      <c r="H86" s="122"/>
      <c r="I86" s="122"/>
    </row>
    <row r="87" spans="1:11" ht="24.75" customHeight="1">
      <c r="A87" s="1129" t="s">
        <v>1653</v>
      </c>
      <c r="B87" s="1129"/>
      <c r="C87" s="1129"/>
      <c r="D87" s="1129"/>
      <c r="E87" s="1129"/>
      <c r="F87" s="1129"/>
      <c r="G87" s="122"/>
      <c r="H87" s="122"/>
      <c r="I87" s="122"/>
    </row>
  </sheetData>
  <customSheetViews>
    <customSheetView guid="{17A61E15-CB34-4E45-B54C-4890B27A542F}" showGridLines="0">
      <pane ySplit="6" topLeftCell="A61" activePane="bottomLeft" state="frozen"/>
      <selection pane="bottomLeft" activeCell="H22" sqref="H22"/>
      <pageMargins left="0.74803149606299213" right="0.74803149606299213" top="0.74803149606299213" bottom="0.51181102362204722" header="0.51181102362204722" footer="0.51181102362204722"/>
      <pageSetup paperSize="9" orientation="portrait" r:id="rId1"/>
      <headerFooter alignWithMargins="0"/>
    </customSheetView>
  </customSheetViews>
  <mergeCells count="6">
    <mergeCell ref="A87:F87"/>
    <mergeCell ref="A4:A5"/>
    <mergeCell ref="B5:G5"/>
    <mergeCell ref="A84:G84"/>
    <mergeCell ref="A86:G86"/>
    <mergeCell ref="A85:F85"/>
  </mergeCells>
  <phoneticPr fontId="8" type="noConversion"/>
  <hyperlinks>
    <hyperlink ref="I1" location="'Spis tablic_Contents'!A1" display="&lt; POWRÓT" xr:uid="{00000000-0004-0000-0700-000000000000}"/>
    <hyperlink ref="I2" location="'Spis tablic_Contents'!A1" display="&lt; BACK" xr:uid="{00000000-0004-0000-0700-000001000000}"/>
  </hyperlinks>
  <pageMargins left="0.74803149606299213" right="0.74803149606299213" top="0.74803149606299213" bottom="0.51181102362204722" header="0.51181102362204722" footer="0.51181102362204722"/>
  <pageSetup paperSize="9" scale="56"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52"/>
  <sheetViews>
    <sheetView showGridLines="0" zoomScaleNormal="100" zoomScaleSheetLayoutView="90" workbookViewId="0"/>
  </sheetViews>
  <sheetFormatPr defaultColWidth="9.140625" defaultRowHeight="12"/>
  <cols>
    <col min="1" max="1" width="23.5703125" style="30" customWidth="1"/>
    <col min="2" max="10" width="10.28515625" style="30" customWidth="1"/>
    <col min="11" max="11" width="21" style="30" customWidth="1"/>
    <col min="12" max="12" width="9.5703125" style="30" bestFit="1" customWidth="1"/>
    <col min="13" max="13" width="9.28515625" style="30" bestFit="1" customWidth="1"/>
    <col min="14" max="14" width="23.140625" style="30" customWidth="1"/>
    <col min="15" max="16384" width="9.140625" style="30"/>
  </cols>
  <sheetData>
    <row r="1" spans="1:15" s="115" customFormat="1" ht="14.25" customHeight="1">
      <c r="A1" s="85" t="s">
        <v>1205</v>
      </c>
      <c r="B1" s="85"/>
      <c r="C1" s="85"/>
      <c r="D1" s="85"/>
      <c r="E1" s="85"/>
      <c r="F1" s="85"/>
      <c r="G1" s="85"/>
      <c r="H1" s="85"/>
      <c r="I1" s="85"/>
      <c r="J1" s="85"/>
      <c r="K1" s="85"/>
      <c r="L1" s="85"/>
      <c r="M1" s="2" t="s">
        <v>500</v>
      </c>
      <c r="N1" s="1"/>
    </row>
    <row r="2" spans="1:15" ht="14.25" customHeight="1">
      <c r="A2" s="107" t="s">
        <v>1194</v>
      </c>
      <c r="B2" s="98"/>
      <c r="C2" s="98"/>
      <c r="D2" s="98"/>
      <c r="E2" s="98"/>
      <c r="F2" s="98"/>
      <c r="G2" s="98"/>
      <c r="H2" s="98"/>
      <c r="I2" s="98"/>
      <c r="J2" s="98"/>
      <c r="K2" s="98"/>
      <c r="L2" s="98"/>
      <c r="M2" s="60" t="s">
        <v>501</v>
      </c>
      <c r="N2" s="1"/>
    </row>
    <row r="3" spans="1:15" ht="5.0999999999999996" customHeight="1">
      <c r="A3" s="97"/>
      <c r="B3" s="98"/>
      <c r="C3" s="98"/>
      <c r="D3" s="98"/>
      <c r="E3" s="98"/>
      <c r="F3" s="98"/>
      <c r="G3" s="98"/>
      <c r="H3" s="98"/>
      <c r="I3" s="98"/>
      <c r="J3" s="98"/>
      <c r="K3" s="98"/>
      <c r="L3" s="98"/>
      <c r="M3" s="98"/>
      <c r="N3" s="3"/>
      <c r="O3" s="1"/>
    </row>
    <row r="4" spans="1:15" s="115" customFormat="1" ht="33" customHeight="1">
      <c r="A4" s="1160" t="s">
        <v>290</v>
      </c>
      <c r="B4" s="772">
        <v>1988</v>
      </c>
      <c r="C4" s="772">
        <v>1990</v>
      </c>
      <c r="D4" s="772">
        <v>1995</v>
      </c>
      <c r="E4" s="772">
        <v>2000</v>
      </c>
      <c r="F4" s="772">
        <v>2005</v>
      </c>
      <c r="G4" s="772">
        <v>2010</v>
      </c>
      <c r="H4" s="772">
        <v>2015</v>
      </c>
      <c r="I4" s="772">
        <v>2019</v>
      </c>
      <c r="J4" s="770">
        <v>2020</v>
      </c>
      <c r="K4" s="1131" t="s">
        <v>291</v>
      </c>
    </row>
    <row r="5" spans="1:15" ht="33" customHeight="1">
      <c r="A5" s="1132"/>
      <c r="B5" s="1126" t="s">
        <v>1305</v>
      </c>
      <c r="C5" s="1127"/>
      <c r="D5" s="1127"/>
      <c r="E5" s="1127"/>
      <c r="F5" s="1127"/>
      <c r="G5" s="1127"/>
      <c r="H5" s="1127"/>
      <c r="I5" s="1127"/>
      <c r="J5" s="1128"/>
      <c r="K5" s="1132"/>
      <c r="L5" s="769"/>
    </row>
    <row r="6" spans="1:15" s="115" customFormat="1" ht="14.25" customHeight="1">
      <c r="A6" s="131" t="s">
        <v>1635</v>
      </c>
      <c r="B6" s="450">
        <v>472045.1740580434</v>
      </c>
      <c r="C6" s="450">
        <v>376813.57661476301</v>
      </c>
      <c r="D6" s="450">
        <v>362892.25793193927</v>
      </c>
      <c r="E6" s="450">
        <v>317719.19450298132</v>
      </c>
      <c r="F6" s="450">
        <v>323409.48078391078</v>
      </c>
      <c r="G6" s="450">
        <v>334916.98800279846</v>
      </c>
      <c r="H6" s="450">
        <v>313455.71858305001</v>
      </c>
      <c r="I6" s="450">
        <v>318487.66611639212</v>
      </c>
      <c r="J6" s="450">
        <v>303523.08188669523</v>
      </c>
      <c r="K6" s="665" t="s">
        <v>1321</v>
      </c>
      <c r="M6" s="30"/>
    </row>
    <row r="7" spans="1:15" ht="14.25" customHeight="1">
      <c r="A7" s="104" t="s">
        <v>1636</v>
      </c>
      <c r="B7" s="23">
        <v>2940.7903988832504</v>
      </c>
      <c r="C7" s="23">
        <v>2704.4770427599415</v>
      </c>
      <c r="D7" s="23">
        <v>2309.8855130110278</v>
      </c>
      <c r="E7" s="23">
        <v>2094.0809511130274</v>
      </c>
      <c r="F7" s="23">
        <v>2113.5092003506329</v>
      </c>
      <c r="G7" s="23">
        <v>2010.4783649925721</v>
      </c>
      <c r="H7" s="23">
        <v>1942.3890707620142</v>
      </c>
      <c r="I7" s="23">
        <v>1781.2225089164178</v>
      </c>
      <c r="J7" s="23">
        <v>1774.2321932047919</v>
      </c>
      <c r="K7" s="666" t="s">
        <v>1322</v>
      </c>
      <c r="L7" s="115"/>
    </row>
    <row r="8" spans="1:15" s="115" customFormat="1" ht="14.25" customHeight="1">
      <c r="A8" s="104" t="s">
        <v>1637</v>
      </c>
      <c r="B8" s="23">
        <v>112.4563869791059</v>
      </c>
      <c r="C8" s="23">
        <v>105.05158840277657</v>
      </c>
      <c r="D8" s="23">
        <v>88.376296660825389</v>
      </c>
      <c r="E8" s="23">
        <v>85.042739270130497</v>
      </c>
      <c r="F8" s="23">
        <v>83.709255048950695</v>
      </c>
      <c r="G8" s="23">
        <v>74.052485316479405</v>
      </c>
      <c r="H8" s="23">
        <v>72.02101484241868</v>
      </c>
      <c r="I8" s="23">
        <v>73.849405563849373</v>
      </c>
      <c r="J8" s="23">
        <v>76.640437890835443</v>
      </c>
      <c r="K8" s="666" t="s">
        <v>1323</v>
      </c>
      <c r="M8" s="30"/>
    </row>
    <row r="9" spans="1:15" ht="32.25" customHeight="1">
      <c r="A9" s="1145" t="s">
        <v>1640</v>
      </c>
      <c r="B9" s="1151"/>
      <c r="C9" s="1151"/>
      <c r="D9" s="1151"/>
      <c r="E9" s="1151"/>
      <c r="F9" s="1151"/>
      <c r="G9" s="1151"/>
      <c r="H9" s="1151"/>
      <c r="I9" s="1151"/>
      <c r="J9" s="1151"/>
      <c r="K9" s="1150"/>
      <c r="L9" s="132"/>
      <c r="M9" s="132"/>
    </row>
    <row r="10" spans="1:15" s="115" customFormat="1" ht="14.25" customHeight="1">
      <c r="A10" s="411" t="s">
        <v>1638</v>
      </c>
      <c r="B10" s="451">
        <v>579224.19506629824</v>
      </c>
      <c r="C10" s="451">
        <v>475872.74581516901</v>
      </c>
      <c r="D10" s="451">
        <v>447348.59253073164</v>
      </c>
      <c r="E10" s="451">
        <v>396680.48580904934</v>
      </c>
      <c r="F10" s="451">
        <v>405202.25770500716</v>
      </c>
      <c r="G10" s="451">
        <v>412901.83243907575</v>
      </c>
      <c r="H10" s="451">
        <v>389149.28097115358</v>
      </c>
      <c r="I10" s="451">
        <v>390538.93571190728</v>
      </c>
      <c r="J10" s="451">
        <v>376038.46143261669</v>
      </c>
      <c r="K10" s="667" t="s">
        <v>1324</v>
      </c>
      <c r="M10" s="30"/>
    </row>
    <row r="11" spans="1:15" ht="14.25" customHeight="1">
      <c r="A11" s="104" t="s">
        <v>1639</v>
      </c>
      <c r="B11" s="23">
        <v>472045.1740580434</v>
      </c>
      <c r="C11" s="23">
        <v>376813.57661476301</v>
      </c>
      <c r="D11" s="23">
        <v>362892.25793193927</v>
      </c>
      <c r="E11" s="23">
        <v>317719.19450298132</v>
      </c>
      <c r="F11" s="23">
        <v>323409.48078391078</v>
      </c>
      <c r="G11" s="23">
        <v>334916.98800279846</v>
      </c>
      <c r="H11" s="23">
        <v>313455.71858305001</v>
      </c>
      <c r="I11" s="23">
        <v>318487.66611639212</v>
      </c>
      <c r="J11" s="23">
        <v>303523.08188669523</v>
      </c>
      <c r="K11" s="666" t="s">
        <v>1321</v>
      </c>
      <c r="L11" s="115"/>
    </row>
    <row r="12" spans="1:15" s="115" customFormat="1" ht="14.25" customHeight="1">
      <c r="A12" s="104" t="s">
        <v>1636</v>
      </c>
      <c r="B12" s="23">
        <v>73519.759972081272</v>
      </c>
      <c r="C12" s="23">
        <v>67611.926068998539</v>
      </c>
      <c r="D12" s="23">
        <v>57747.137825275691</v>
      </c>
      <c r="E12" s="23">
        <v>52352.023777825685</v>
      </c>
      <c r="F12" s="23">
        <v>52837.73000876583</v>
      </c>
      <c r="G12" s="23">
        <v>50261.959124814304</v>
      </c>
      <c r="H12" s="23">
        <v>48559.726769050358</v>
      </c>
      <c r="I12" s="23">
        <v>44530.56272291045</v>
      </c>
      <c r="J12" s="23">
        <v>44355.804830119792</v>
      </c>
      <c r="K12" s="666" t="s">
        <v>1322</v>
      </c>
      <c r="M12" s="30"/>
      <c r="N12" s="30"/>
    </row>
    <row r="13" spans="1:15" ht="14.25" customHeight="1">
      <c r="A13" s="104" t="s">
        <v>1637</v>
      </c>
      <c r="B13" s="23">
        <v>33512.003319773561</v>
      </c>
      <c r="C13" s="23">
        <v>31305.373344027419</v>
      </c>
      <c r="D13" s="23">
        <v>26336.136404925965</v>
      </c>
      <c r="E13" s="23">
        <v>25342.736302498888</v>
      </c>
      <c r="F13" s="23">
        <v>24945.35800458731</v>
      </c>
      <c r="G13" s="23">
        <v>22067.640624310861</v>
      </c>
      <c r="H13" s="23">
        <v>21462.262423040767</v>
      </c>
      <c r="I13" s="23">
        <v>22007.122858027113</v>
      </c>
      <c r="J13" s="23">
        <v>22838.850491468962</v>
      </c>
      <c r="K13" s="666" t="s">
        <v>1323</v>
      </c>
      <c r="L13" s="115"/>
    </row>
    <row r="14" spans="1:15" s="115" customFormat="1" ht="14.25" customHeight="1">
      <c r="A14" s="104" t="s">
        <v>569</v>
      </c>
      <c r="B14" s="23"/>
      <c r="C14" s="23" t="s">
        <v>393</v>
      </c>
      <c r="D14" s="23" t="s">
        <v>393</v>
      </c>
      <c r="E14" s="23" t="s">
        <v>393</v>
      </c>
      <c r="F14" s="23" t="s">
        <v>393</v>
      </c>
      <c r="G14" s="23"/>
      <c r="H14" s="23"/>
      <c r="I14" s="23"/>
      <c r="J14" s="23"/>
      <c r="K14" s="666" t="s">
        <v>570</v>
      </c>
      <c r="N14" s="30"/>
    </row>
    <row r="15" spans="1:15" ht="14.25" customHeight="1">
      <c r="A15" s="116" t="s">
        <v>313</v>
      </c>
      <c r="B15" s="23" t="s">
        <v>571</v>
      </c>
      <c r="C15" s="23" t="s">
        <v>554</v>
      </c>
      <c r="D15" s="23">
        <v>171.96918704890999</v>
      </c>
      <c r="E15" s="23">
        <v>1066.7842592672259</v>
      </c>
      <c r="F15" s="23">
        <v>3795.4806960058663</v>
      </c>
      <c r="G15" s="23">
        <v>5602.8065490055733</v>
      </c>
      <c r="H15" s="23">
        <v>5581.3391362349284</v>
      </c>
      <c r="I15" s="23">
        <v>5412.0719774434328</v>
      </c>
      <c r="J15" s="23">
        <v>5220.9674073640954</v>
      </c>
      <c r="K15" s="669" t="s">
        <v>314</v>
      </c>
      <c r="L15" s="115"/>
    </row>
    <row r="16" spans="1:15" s="115" customFormat="1" ht="14.25" customHeight="1">
      <c r="A16" s="116" t="s">
        <v>315</v>
      </c>
      <c r="B16" s="23">
        <v>147.25771639999999</v>
      </c>
      <c r="C16" s="23">
        <v>141.86978737999999</v>
      </c>
      <c r="D16" s="23">
        <v>171.96936335999999</v>
      </c>
      <c r="E16" s="23">
        <v>176.68027556703751</v>
      </c>
      <c r="F16" s="23">
        <v>187.40703342314993</v>
      </c>
      <c r="G16" s="23">
        <v>17.069566535200149</v>
      </c>
      <c r="H16" s="23">
        <v>13.208105196325819</v>
      </c>
      <c r="I16" s="23">
        <v>10.75808423306481</v>
      </c>
      <c r="J16" s="23">
        <v>10.22018002141164</v>
      </c>
      <c r="K16" s="669" t="s">
        <v>316</v>
      </c>
      <c r="M16" s="30"/>
      <c r="N16" s="30"/>
    </row>
    <row r="17" spans="1:14" ht="14.25" customHeight="1">
      <c r="A17" s="117" t="s">
        <v>1093</v>
      </c>
      <c r="B17" s="23" t="s">
        <v>571</v>
      </c>
      <c r="C17" s="23" t="s">
        <v>554</v>
      </c>
      <c r="D17" s="23">
        <v>29.121818181756002</v>
      </c>
      <c r="E17" s="23">
        <v>23.066690909159998</v>
      </c>
      <c r="F17" s="23">
        <v>26.801178314232001</v>
      </c>
      <c r="G17" s="23">
        <v>35.368571611379998</v>
      </c>
      <c r="H17" s="23">
        <v>77.025954581183996</v>
      </c>
      <c r="I17" s="23">
        <v>90.753952901100007</v>
      </c>
      <c r="J17" s="23">
        <v>89.536636947191994</v>
      </c>
      <c r="K17" s="669" t="s">
        <v>1325</v>
      </c>
      <c r="L17" s="115"/>
    </row>
    <row r="18" spans="1:14" ht="14.25" customHeight="1">
      <c r="A18" s="117" t="s">
        <v>1094</v>
      </c>
      <c r="B18" s="23" t="s">
        <v>571</v>
      </c>
      <c r="C18" s="23" t="s">
        <v>554</v>
      </c>
      <c r="D18" s="23" t="s">
        <v>554</v>
      </c>
      <c r="E18" s="23" t="s">
        <v>554</v>
      </c>
      <c r="F18" s="23" t="s">
        <v>554</v>
      </c>
      <c r="G18" s="23" t="s">
        <v>554</v>
      </c>
      <c r="H18" s="23" t="s">
        <v>554</v>
      </c>
      <c r="I18" s="23" t="s">
        <v>554</v>
      </c>
      <c r="J18" s="23" t="s">
        <v>554</v>
      </c>
      <c r="K18" s="669" t="s">
        <v>1326</v>
      </c>
      <c r="L18" s="115"/>
    </row>
    <row r="19" spans="1:14" s="115" customFormat="1" ht="6" customHeight="1">
      <c r="A19" s="30"/>
      <c r="B19" s="30"/>
      <c r="C19" s="30"/>
      <c r="D19" s="899"/>
      <c r="E19" s="30"/>
      <c r="F19" s="30"/>
      <c r="G19" s="30"/>
      <c r="H19" s="30"/>
      <c r="I19" s="30"/>
      <c r="J19" s="30"/>
      <c r="K19" s="30"/>
      <c r="L19" s="30"/>
      <c r="M19" s="30"/>
    </row>
    <row r="20" spans="1:14" ht="28.5" customHeight="1">
      <c r="A20" s="1129" t="s">
        <v>1633</v>
      </c>
      <c r="B20" s="1129"/>
      <c r="C20" s="1129"/>
      <c r="D20" s="1129"/>
      <c r="E20" s="1129"/>
      <c r="F20" s="1129"/>
      <c r="G20" s="1129"/>
      <c r="H20" s="1129"/>
      <c r="I20" s="1129"/>
      <c r="J20" s="1129"/>
      <c r="K20" s="1129"/>
      <c r="L20" s="981"/>
      <c r="M20" s="981"/>
    </row>
    <row r="21" spans="1:14" s="115" customFormat="1" ht="14.25" customHeight="1">
      <c r="A21" s="1129" t="s">
        <v>735</v>
      </c>
      <c r="B21" s="1129"/>
      <c r="C21" s="1129"/>
      <c r="D21" s="1129"/>
      <c r="E21" s="1129"/>
      <c r="F21" s="1129"/>
      <c r="G21" s="1129"/>
      <c r="H21" s="1129"/>
      <c r="I21" s="1129"/>
      <c r="J21" s="1129"/>
      <c r="K21" s="1129"/>
      <c r="L21" s="10"/>
      <c r="M21" s="10"/>
    </row>
    <row r="22" spans="1:14" ht="28.5" customHeight="1">
      <c r="A22" s="1129" t="s">
        <v>1634</v>
      </c>
      <c r="B22" s="1129"/>
      <c r="C22" s="1129"/>
      <c r="D22" s="1129"/>
      <c r="E22" s="1129"/>
      <c r="F22" s="1129"/>
      <c r="G22" s="1129"/>
      <c r="H22" s="1129"/>
      <c r="I22" s="1129"/>
      <c r="J22" s="1129"/>
      <c r="K22" s="1129"/>
      <c r="L22" s="981"/>
      <c r="M22" s="981"/>
      <c r="N22" s="899"/>
    </row>
    <row r="23" spans="1:14" s="115" customFormat="1" ht="14.25" customHeight="1">
      <c r="A23" s="1129" t="s">
        <v>896</v>
      </c>
      <c r="B23" s="1129"/>
      <c r="C23" s="1129"/>
      <c r="D23" s="1129"/>
      <c r="E23" s="1129"/>
      <c r="F23" s="1129"/>
      <c r="G23" s="1129"/>
      <c r="H23" s="1129"/>
      <c r="I23" s="1129"/>
      <c r="J23" s="1129"/>
      <c r="K23" s="1129"/>
      <c r="L23" s="10"/>
      <c r="M23" s="10"/>
      <c r="N23" s="900"/>
    </row>
    <row r="24" spans="1:14">
      <c r="A24" s="132"/>
      <c r="B24" s="132"/>
      <c r="C24" s="132"/>
      <c r="D24" s="133"/>
      <c r="E24" s="133"/>
      <c r="F24" s="133"/>
      <c r="G24" s="133"/>
      <c r="H24" s="133"/>
      <c r="I24" s="133"/>
      <c r="J24" s="133"/>
      <c r="K24" s="133"/>
    </row>
    <row r="25" spans="1:14">
      <c r="A25" s="134"/>
      <c r="B25" s="134"/>
      <c r="C25" s="134"/>
      <c r="D25" s="135"/>
      <c r="E25" s="135"/>
      <c r="F25" s="135"/>
      <c r="G25" s="135"/>
      <c r="H25" s="135"/>
      <c r="I25" s="135"/>
      <c r="J25" s="135"/>
      <c r="K25" s="135"/>
    </row>
    <row r="26" spans="1:14">
      <c r="A26" s="6"/>
      <c r="B26" s="6"/>
      <c r="C26" s="6"/>
      <c r="D26" s="6"/>
      <c r="E26" s="6"/>
      <c r="F26" s="6"/>
      <c r="G26" s="6"/>
      <c r="H26" s="6"/>
      <c r="I26" s="6"/>
      <c r="J26" s="6"/>
      <c r="K26" s="6"/>
    </row>
    <row r="27" spans="1:14">
      <c r="B27" s="6"/>
      <c r="C27" s="6"/>
      <c r="D27" s="6"/>
      <c r="E27" s="6"/>
      <c r="F27" s="6"/>
      <c r="G27" s="6"/>
      <c r="H27" s="6"/>
      <c r="I27" s="6"/>
      <c r="J27" s="6"/>
    </row>
    <row r="32" spans="1:14" s="115" customFormat="1"/>
    <row r="34" s="115" customFormat="1"/>
    <row r="36" s="115" customFormat="1"/>
    <row r="38" s="115" customFormat="1"/>
    <row r="40" s="115" customFormat="1"/>
    <row r="42" s="115" customFormat="1"/>
    <row r="44" s="115" customFormat="1"/>
    <row r="45" ht="22.5" customHeight="1"/>
    <row r="50" ht="22.5" customHeight="1"/>
    <row r="52" ht="22.5" customHeight="1"/>
  </sheetData>
  <mergeCells count="8">
    <mergeCell ref="A23:K23"/>
    <mergeCell ref="A21:K21"/>
    <mergeCell ref="A22:K22"/>
    <mergeCell ref="A4:A5"/>
    <mergeCell ref="K4:K5"/>
    <mergeCell ref="B5:J5"/>
    <mergeCell ref="A9:K9"/>
    <mergeCell ref="A20:K20"/>
  </mergeCells>
  <hyperlinks>
    <hyperlink ref="M1" location="'Spis tablic_Contents'!A1" display="&lt; POWRÓT" xr:uid="{00000000-0004-0000-0800-000000000000}"/>
    <hyperlink ref="M2" location="'Spis tablic_Contents'!A1" display="&lt; BACK" xr:uid="{00000000-0004-0000-0800-000001000000}"/>
  </hyperlinks>
  <pageMargins left="0.74803149606299213" right="0.78740157480314965" top="0.74803149606299213" bottom="0.19685039370078741" header="0.51181102362204722" footer="0.31496062992125984"/>
  <pageSetup paperSize="9" scale="96"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0x003F9B028CC42C594AAF0DA90575FA3373</ContentTypeId>
    <TemplateUrl xmlns="http://schemas.microsoft.com/sharepoint/v3" xsi:nil="true"/>
    <NazwaPliku xmlns="8C029B3F-2CC4-4A59-AF0D-A90575FA3373">Dział 4_Chapter 4_Zanieczyszczenie i ochrona powietrza.xlsx</NazwaPliku>
    <_SourceUrl xmlns="http://schemas.microsoft.com/sharepoint/v3" xsi:nil="true"/>
    <Odbiorcy2 xmlns="8C029B3F-2CC4-4A59-AF0D-A90575FA3373" xsi:nil="true"/>
    <xd_ProgID xmlns="http://schemas.microsoft.com/sharepoint/v3" xsi:nil="true"/>
    <Osoba xmlns="8C029B3F-2CC4-4A59-AF0D-A90575FA3373">STAT\KIELCZYKOWSKAA</Osoba>
    <Order xmlns="http://schemas.microsoft.com/sharepoint/v3" xsi:nil="true"/>
    <_SharedFileIndex xmlns="http://schemas.microsoft.com/sharepoint/v3" xsi:nil="true"/>
    <MetaInfo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isma" ma:contentTypeID="0x003F9B028CC42C594AAF0DA90575FA3373" ma:contentTypeVersion="" ma:contentTypeDescription="" ma:contentTypeScope="" ma:versionID="a80ed856fbc5a997d44bfc997ced819f">
  <xsd:schema xmlns:xsd="http://www.w3.org/2001/XMLSchema" xmlns:xs="http://www.w3.org/2001/XMLSchema" xmlns:p="http://schemas.microsoft.com/office/2006/metadata/properties" xmlns:ns1="http://schemas.microsoft.com/sharepoint/v3" xmlns:ns2="8C029B3F-2CC4-4A59-AF0D-A90575FA3373" targetNamespace="http://schemas.microsoft.com/office/2006/metadata/properties" ma:root="true" ma:fieldsID="e61943d334749cc2f7f8fac3c3188088" ns1:_="" ns2:_="">
    <xsd:import namespace="http://schemas.microsoft.com/sharepoint/v3"/>
    <xsd:import namespace="8C029B3F-2CC4-4A59-AF0D-A90575FA3373"/>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C029B3F-2CC4-4A59-AF0D-A90575FA3373"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A73B8C-CAF6-4120-BF25-5ADBA5694C7A}">
  <ds:schemaRefs>
    <ds:schemaRef ds:uri="http://www.w3.org/XML/1998/namespace"/>
    <ds:schemaRef ds:uri="http://schemas.microsoft.com/sharepoint/v3"/>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schemas.microsoft.com/office/infopath/2007/PartnerControls"/>
    <ds:schemaRef ds:uri="8C029B3F-2CC4-4A59-AF0D-A90575FA3373"/>
    <ds:schemaRef ds:uri="http://purl.org/dc/dcmitype/"/>
    <ds:schemaRef ds:uri="http://purl.org/dc/elements/1.1/"/>
  </ds:schemaRefs>
</ds:datastoreItem>
</file>

<file path=customXml/itemProps2.xml><?xml version="1.0" encoding="utf-8"?>
<ds:datastoreItem xmlns:ds="http://schemas.openxmlformats.org/officeDocument/2006/customXml" ds:itemID="{082172C2-29A1-41D3-87DE-CCDF64B18D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C029B3F-2CC4-4A59-AF0D-A90575FA33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Nazwane zakresy</vt:lpstr>
      </vt:variant>
      <vt:variant>
        <vt:i4>60</vt:i4>
      </vt:variant>
    </vt:vector>
  </HeadingPairs>
  <TitlesOfParts>
    <vt:vector size="109" baseType="lpstr">
      <vt:lpstr>Dział 4._Chapter 4.</vt:lpstr>
      <vt:lpstr>Spis tablic_Contents</vt:lpstr>
      <vt:lpstr>Tabl.1(117)</vt:lpstr>
      <vt:lpstr>Tabl.2(118)</vt:lpstr>
      <vt:lpstr>Tabl.3(119)</vt:lpstr>
      <vt:lpstr>Tabl.4(120)</vt:lpstr>
      <vt:lpstr>Tabl.5(121)</vt:lpstr>
      <vt:lpstr>Tabl.6(122)</vt:lpstr>
      <vt:lpstr>Tabl.7(123)</vt:lpstr>
      <vt:lpstr>Tabl.8(124)</vt:lpstr>
      <vt:lpstr>Tabl.9(125)</vt:lpstr>
      <vt:lpstr>Tabl.10(126)</vt:lpstr>
      <vt:lpstr>Tabl.11(127)</vt:lpstr>
      <vt:lpstr>Tabl.12(128)</vt:lpstr>
      <vt:lpstr>Tabl.13(129)</vt:lpstr>
      <vt:lpstr>Tabl.14(130)</vt:lpstr>
      <vt:lpstr>Tabl.15(131)</vt:lpstr>
      <vt:lpstr>Tabl.16(132)</vt:lpstr>
      <vt:lpstr>Tabl.17(133)</vt:lpstr>
      <vt:lpstr>Tabl.18(134)</vt:lpstr>
      <vt:lpstr>Tabl.19(135)</vt:lpstr>
      <vt:lpstr>Tabl.20(136)</vt:lpstr>
      <vt:lpstr>Tabl.21(137)</vt:lpstr>
      <vt:lpstr>Tabl.22(138)</vt:lpstr>
      <vt:lpstr>Tabl.23(139)</vt:lpstr>
      <vt:lpstr>Tabl.24(140)</vt:lpstr>
      <vt:lpstr>Tabl.25(141)</vt:lpstr>
      <vt:lpstr>Tabl.26(142)</vt:lpstr>
      <vt:lpstr>Tabl.27(143)</vt:lpstr>
      <vt:lpstr>Tabl.28(144)</vt:lpstr>
      <vt:lpstr>Tabl.29(145)</vt:lpstr>
      <vt:lpstr>Tabl.30(146)</vt:lpstr>
      <vt:lpstr>Tabl.31(147)</vt:lpstr>
      <vt:lpstr>Tabl.32(148)</vt:lpstr>
      <vt:lpstr>Tabl.33(149)</vt:lpstr>
      <vt:lpstr>Tabl.34(150)</vt:lpstr>
      <vt:lpstr>Tabl.35(151)</vt:lpstr>
      <vt:lpstr>Tabl. 36(152)</vt:lpstr>
      <vt:lpstr>Tabl.37(153)</vt:lpstr>
      <vt:lpstr>Tabl.38(154)</vt:lpstr>
      <vt:lpstr>Tabl.39(155)</vt:lpstr>
      <vt:lpstr>Tabl.40(156)</vt:lpstr>
      <vt:lpstr>Tabl.41(157)</vt:lpstr>
      <vt:lpstr>Tabl.42(158)</vt:lpstr>
      <vt:lpstr>Tabl.43(159)</vt:lpstr>
      <vt:lpstr>Tabl.44(160)</vt:lpstr>
      <vt:lpstr>Tabl.45(161)</vt:lpstr>
      <vt:lpstr>Tab. 46(162)</vt:lpstr>
      <vt:lpstr>Tabl.47(163)</vt:lpstr>
      <vt:lpstr>'Dział 4._Chapter 4.'!Obszar_wydruku</vt:lpstr>
      <vt:lpstr>'Spis tablic_Contents'!Obszar_wydruku</vt:lpstr>
      <vt:lpstr>'Tab. 46(162)'!Obszar_wydruku</vt:lpstr>
      <vt:lpstr>'Tabl. 36(152)'!Obszar_wydruku</vt:lpstr>
      <vt:lpstr>'Tabl.1(117)'!Obszar_wydruku</vt:lpstr>
      <vt:lpstr>'Tabl.10(126)'!Obszar_wydruku</vt:lpstr>
      <vt:lpstr>'Tabl.11(127)'!Obszar_wydruku</vt:lpstr>
      <vt:lpstr>'Tabl.12(128)'!Obszar_wydruku</vt:lpstr>
      <vt:lpstr>'Tabl.13(129)'!Obszar_wydruku</vt:lpstr>
      <vt:lpstr>'Tabl.14(130)'!Obszar_wydruku</vt:lpstr>
      <vt:lpstr>'Tabl.15(131)'!Obszar_wydruku</vt:lpstr>
      <vt:lpstr>'Tabl.16(132)'!Obszar_wydruku</vt:lpstr>
      <vt:lpstr>'Tabl.17(133)'!Obszar_wydruku</vt:lpstr>
      <vt:lpstr>'Tabl.18(134)'!Obszar_wydruku</vt:lpstr>
      <vt:lpstr>'Tabl.19(135)'!Obszar_wydruku</vt:lpstr>
      <vt:lpstr>'Tabl.2(118)'!Obszar_wydruku</vt:lpstr>
      <vt:lpstr>'Tabl.20(136)'!Obszar_wydruku</vt:lpstr>
      <vt:lpstr>'Tabl.21(137)'!Obszar_wydruku</vt:lpstr>
      <vt:lpstr>'Tabl.22(138)'!Obszar_wydruku</vt:lpstr>
      <vt:lpstr>'Tabl.23(139)'!Obszar_wydruku</vt:lpstr>
      <vt:lpstr>'Tabl.24(140)'!Obszar_wydruku</vt:lpstr>
      <vt:lpstr>'Tabl.25(141)'!Obszar_wydruku</vt:lpstr>
      <vt:lpstr>'Tabl.26(142)'!Obszar_wydruku</vt:lpstr>
      <vt:lpstr>'Tabl.27(143)'!Obszar_wydruku</vt:lpstr>
      <vt:lpstr>'Tabl.28(144)'!Obszar_wydruku</vt:lpstr>
      <vt:lpstr>'Tabl.29(145)'!Obszar_wydruku</vt:lpstr>
      <vt:lpstr>'Tabl.3(119)'!Obszar_wydruku</vt:lpstr>
      <vt:lpstr>'Tabl.30(146)'!Obszar_wydruku</vt:lpstr>
      <vt:lpstr>'Tabl.31(147)'!Obszar_wydruku</vt:lpstr>
      <vt:lpstr>'Tabl.32(148)'!Obszar_wydruku</vt:lpstr>
      <vt:lpstr>'Tabl.33(149)'!Obszar_wydruku</vt:lpstr>
      <vt:lpstr>'Tabl.34(150)'!Obszar_wydruku</vt:lpstr>
      <vt:lpstr>'Tabl.35(151)'!Obszar_wydruku</vt:lpstr>
      <vt:lpstr>'Tabl.37(153)'!Obszar_wydruku</vt:lpstr>
      <vt:lpstr>'Tabl.38(154)'!Obszar_wydruku</vt:lpstr>
      <vt:lpstr>'Tabl.39(155)'!Obszar_wydruku</vt:lpstr>
      <vt:lpstr>'Tabl.4(120)'!Obszar_wydruku</vt:lpstr>
      <vt:lpstr>'Tabl.40(156)'!Obszar_wydruku</vt:lpstr>
      <vt:lpstr>'Tabl.41(157)'!Obszar_wydruku</vt:lpstr>
      <vt:lpstr>'Tabl.42(158)'!Obszar_wydruku</vt:lpstr>
      <vt:lpstr>'Tabl.43(159)'!Obszar_wydruku</vt:lpstr>
      <vt:lpstr>'Tabl.44(160)'!Obszar_wydruku</vt:lpstr>
      <vt:lpstr>'Tabl.45(161)'!Obszar_wydruku</vt:lpstr>
      <vt:lpstr>'Tabl.47(163)'!Obszar_wydruku</vt:lpstr>
      <vt:lpstr>'Tabl.5(121)'!Obszar_wydruku</vt:lpstr>
      <vt:lpstr>'Tabl.6(122)'!Obszar_wydruku</vt:lpstr>
      <vt:lpstr>'Tabl.7(123)'!Obszar_wydruku</vt:lpstr>
      <vt:lpstr>'Tabl.8(124)'!Obszar_wydruku</vt:lpstr>
      <vt:lpstr>'Tabl.9(125)'!Obszar_wydruku</vt:lpstr>
      <vt:lpstr>'Tabl.17(133)'!Tytuły_wydruku</vt:lpstr>
      <vt:lpstr>'Tabl.19(135)'!Tytuły_wydruku</vt:lpstr>
      <vt:lpstr>'Tabl.20(136)'!Tytuły_wydruku</vt:lpstr>
      <vt:lpstr>'Tabl.23(139)'!Tytuły_wydruku</vt:lpstr>
      <vt:lpstr>'Tabl.24(140)'!Tytuły_wydruku</vt:lpstr>
      <vt:lpstr>'Tabl.25(141)'!Tytuły_wydruku</vt:lpstr>
      <vt:lpstr>'Tabl.26(142)'!Tytuły_wydruku</vt:lpstr>
      <vt:lpstr>'Tabl.27(143)'!Tytuły_wydruku</vt:lpstr>
      <vt:lpstr>'Tabl.28(144)'!Tytuły_wydruku</vt:lpstr>
      <vt:lpstr>'Tabl.29(145)'!Tytuły_wydruku</vt:lpstr>
      <vt:lpstr>'Tabl.30(146)'!Tytuły_wydruku</vt:lpstr>
    </vt:vector>
  </TitlesOfParts>
  <Company>gus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Zagórska</dc:creator>
  <cp:lastModifiedBy>Anna Wrzosek</cp:lastModifiedBy>
  <cp:lastPrinted>2022-11-25T10:00:37Z</cp:lastPrinted>
  <dcterms:created xsi:type="dcterms:W3CDTF">2012-06-19T07:49:07Z</dcterms:created>
  <dcterms:modified xsi:type="dcterms:W3CDTF">2022-11-25T10:08:09Z</dcterms:modified>
</cp:coreProperties>
</file>